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2170000009\Desktop\新しいフォルダー\"/>
    </mc:Choice>
  </mc:AlternateContent>
  <xr:revisionPtr revIDLastSave="0" documentId="13_ncr:1_{F78925AD-98E8-4863-A317-BFB7DC926FCF}" xr6:coauthVersionLast="47" xr6:coauthVersionMax="47" xr10:uidLastSave="{00000000-0000-0000-0000-000000000000}"/>
  <bookViews>
    <workbookView xWindow="-108" yWindow="-108" windowWidth="23256" windowHeight="12576" tabRatio="725" xr2:uid="{00000000-000D-0000-FFFF-FFFF00000000}"/>
  </bookViews>
  <sheets>
    <sheet name="初期入力" sheetId="1" r:id="rId1"/>
    <sheet name="①申込" sheetId="2" r:id="rId2"/>
    <sheet name="②演奏" sheetId="4" r:id="rId3"/>
    <sheet name="③配置１" sheetId="3" r:id="rId4"/>
    <sheet name="③配置２" sheetId="15" r:id="rId5"/>
    <sheet name="③配置３" sheetId="16" r:id="rId6"/>
    <sheet name="③配置4" sheetId="18" r:id="rId7"/>
    <sheet name="②の例" sheetId="17" r:id="rId8"/>
    <sheet name="事務局設定" sheetId="14" r:id="rId9"/>
  </sheets>
  <definedNames>
    <definedName name="bumon">初期入力!$D$3</definedName>
    <definedName name="daihyou">初期入力!$D$7</definedName>
    <definedName name="dantai">初期入力!$D$5</definedName>
    <definedName name="dantaiTell">初期入力!$D$6</definedName>
    <definedName name="gyouji">事務局設定!$C$3</definedName>
    <definedName name="hensei1">初期入力!$D$16</definedName>
    <definedName name="hensei2">初期入力!$D$17</definedName>
    <definedName name="hensei3">初期入力!$D$18</definedName>
    <definedName name="hensei4">初期入力!$D$19</definedName>
    <definedName name="junban1">初期入力!$B$16</definedName>
    <definedName name="junban2">初期入力!$B$17</definedName>
    <definedName name="junban3">初期入力!$B$18</definedName>
    <definedName name="junban4">初期入力!$B$19</definedName>
    <definedName name="jyunban4">初期入力!$B$19</definedName>
    <definedName name="kaisaijouhou">事務局設定!$E$4:$H$8</definedName>
    <definedName name="kaityou">事務局設定!$C$4</definedName>
    <definedName name="komon">初期入力!$D$10</definedName>
    <definedName name="komonMail">初期入力!$D$12</definedName>
    <definedName name="komonTell">初期入力!$D$11</definedName>
    <definedName name="mousikomisya" localSheetId="4">事務局設定!#REF!</definedName>
    <definedName name="mousikomisya" localSheetId="5">事務局設定!#REF!</definedName>
    <definedName name="mousikomisya" localSheetId="6">事務局設定!#REF!</definedName>
    <definedName name="mousikomisya">事務局設定!#REF!</definedName>
    <definedName name="nyuujouryou">事務局設定!$C$7</definedName>
    <definedName name="_xlnm.Print_Area" localSheetId="1">①申込!$B$2:$H$22</definedName>
    <definedName name="_xlnm.Print_Area" localSheetId="7">②の例!$B$2:$AQ$34</definedName>
    <definedName name="_xlnm.Print_Area" localSheetId="2">②演奏!$B$2:$AQ$34</definedName>
    <definedName name="_xlnm.Print_Area" localSheetId="3">③配置１!$B$2:$AW$39</definedName>
    <definedName name="_xlnm.Print_Area" localSheetId="4">③配置２!$B$2:$AW$39</definedName>
    <definedName name="_xlnm.Print_Area" localSheetId="5">③配置３!$B$2:$AW$39</definedName>
    <definedName name="_xlnm.Print_Area" localSheetId="6">③配置4!$B$2:$AW$39</definedName>
    <definedName name="_xlnm.Print_Area" localSheetId="8">事務局設定!$B$2:$H$10</definedName>
    <definedName name="_xlnm.Print_Area" localSheetId="0">初期入力!$B$2:$I$14</definedName>
    <definedName name="sibu">初期入力!$D$4</definedName>
    <definedName name="syoyoujikan">事務局設定!$C$6</definedName>
    <definedName name="syozoku" localSheetId="4">事務局設定!#REF!</definedName>
    <definedName name="syozoku" localSheetId="5">事務局設定!#REF!</definedName>
    <definedName name="syozoku" localSheetId="6">事務局設定!#REF!</definedName>
    <definedName name="syozoku">事務局設定!#REF!</definedName>
    <definedName name="teisyutubi">事務局設定!$C$5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6" i="18" l="1"/>
  <c r="AC4" i="18"/>
  <c r="S4" i="18"/>
  <c r="F4" i="18"/>
  <c r="O2" i="18"/>
  <c r="D20" i="2" a="1"/>
  <c r="D20" i="2" s="1"/>
  <c r="C5" i="2"/>
  <c r="AC6" i="3" l="1"/>
  <c r="S4" i="3"/>
  <c r="AC4" i="3"/>
  <c r="F4" i="3"/>
  <c r="AC6" i="15"/>
  <c r="S4" i="15"/>
  <c r="AC4" i="15"/>
  <c r="F4" i="15"/>
  <c r="F22" i="2"/>
  <c r="D19" i="2"/>
  <c r="D18" i="2"/>
  <c r="D17" i="2"/>
  <c r="F15" i="2"/>
  <c r="F14" i="2"/>
  <c r="F13" i="2"/>
  <c r="F12" i="2"/>
  <c r="F11" i="2"/>
  <c r="F10" i="2"/>
  <c r="F9" i="2"/>
  <c r="AC6" i="16"/>
  <c r="AC4" i="16"/>
  <c r="F4" i="16"/>
  <c r="T18" i="17"/>
  <c r="T16" i="17"/>
  <c r="T14" i="17"/>
  <c r="T12" i="17"/>
  <c r="T30" i="4"/>
  <c r="T28" i="4"/>
  <c r="T26" i="4"/>
  <c r="T24" i="4"/>
  <c r="T22" i="4"/>
  <c r="T20" i="4"/>
  <c r="T18" i="4"/>
  <c r="T16" i="4"/>
  <c r="T14" i="4"/>
  <c r="T12" i="4"/>
  <c r="E3" i="17"/>
  <c r="E3" i="4"/>
  <c r="X8" i="17"/>
  <c r="D7" i="17"/>
  <c r="AC6" i="17"/>
  <c r="X6" i="17"/>
  <c r="L4" i="17"/>
  <c r="D4" i="17"/>
  <c r="S4" i="16"/>
  <c r="O2" i="16"/>
  <c r="O2" i="15"/>
  <c r="X6" i="4" l="1"/>
  <c r="AC6" i="4"/>
  <c r="X8" i="4"/>
  <c r="D4" i="4"/>
  <c r="O2" i="3"/>
  <c r="B3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<sst xmlns="http://schemas.openxmlformats.org/spreadsheetml/2006/main" count="387" uniqueCount="135">
  <si>
    <t>小学生の部</t>
    <rPh sb="0" eb="3">
      <t>ショウガクセイ</t>
    </rPh>
    <rPh sb="4" eb="5">
      <t>ブ</t>
    </rPh>
    <phoneticPr fontId="1"/>
  </si>
  <si>
    <t>大学の部</t>
    <rPh sb="0" eb="2">
      <t>ダイガク</t>
    </rPh>
    <rPh sb="3" eb="4">
      <t>ブ</t>
    </rPh>
    <phoneticPr fontId="1"/>
  </si>
  <si>
    <t>職場・一般の部</t>
    <rPh sb="0" eb="2">
      <t>ショクバ</t>
    </rPh>
    <rPh sb="3" eb="5">
      <t>イッパン</t>
    </rPh>
    <rPh sb="6" eb="7">
      <t>ブ</t>
    </rPh>
    <phoneticPr fontId="1"/>
  </si>
  <si>
    <r>
      <t xml:space="preserve">団 体 名
</t>
    </r>
    <r>
      <rPr>
        <sz val="9"/>
        <color theme="1"/>
        <rFont val="HGｺﾞｼｯｸE"/>
        <family val="3"/>
        <charset val="128"/>
      </rPr>
      <t>(正式名称)</t>
    </r>
    <rPh sb="0" eb="1">
      <t>ダン</t>
    </rPh>
    <rPh sb="2" eb="3">
      <t>カラダ</t>
    </rPh>
    <rPh sb="4" eb="5">
      <t>ナ</t>
    </rPh>
    <rPh sb="7" eb="11">
      <t>セイシキメイショウ</t>
    </rPh>
    <phoneticPr fontId="1"/>
  </si>
  <si>
    <t>①
参加申込書</t>
    <rPh sb="2" eb="4">
      <t>サンカ</t>
    </rPh>
    <rPh sb="4" eb="6">
      <t>モウシコミ</t>
    </rPh>
    <rPh sb="6" eb="7">
      <t>ショ</t>
    </rPh>
    <phoneticPr fontId="1"/>
  </si>
  <si>
    <t>氏　　名</t>
    <rPh sb="0" eb="1">
      <t>シ</t>
    </rPh>
    <rPh sb="3" eb="4">
      <t>ナ</t>
    </rPh>
    <phoneticPr fontId="1"/>
  </si>
  <si>
    <t>分</t>
    <rPh sb="0" eb="1">
      <t>フン</t>
    </rPh>
    <phoneticPr fontId="1"/>
  </si>
  <si>
    <t>回</t>
    <rPh sb="0" eb="1">
      <t>カイ</t>
    </rPh>
    <phoneticPr fontId="1"/>
  </si>
  <si>
    <t>参加部門</t>
    <rPh sb="0" eb="4">
      <t>サンカブモン</t>
    </rPh>
    <phoneticPr fontId="1"/>
  </si>
  <si>
    <t>ﾒｰﾙｱﾄﾞﾚｽ</t>
    <phoneticPr fontId="1"/>
  </si>
  <si>
    <t>団 体 名</t>
    <rPh sb="0" eb="1">
      <t>ダン</t>
    </rPh>
    <rPh sb="2" eb="3">
      <t>カラダ</t>
    </rPh>
    <rPh sb="4" eb="5">
      <t>ナ</t>
    </rPh>
    <phoneticPr fontId="1"/>
  </si>
  <si>
    <t>その他</t>
    <rPh sb="2" eb="3">
      <t>タ</t>
    </rPh>
    <phoneticPr fontId="1"/>
  </si>
  <si>
    <t>基本情報の入力</t>
    <rPh sb="0" eb="4">
      <t>キホンジョウホウ</t>
    </rPh>
    <rPh sb="5" eb="7">
      <t>ニュウリョク</t>
    </rPh>
    <phoneticPr fontId="1"/>
  </si>
  <si>
    <t>連絡責任者情報の入力</t>
    <rPh sb="0" eb="5">
      <t>レンラクセキニンシャ</t>
    </rPh>
    <rPh sb="5" eb="7">
      <t>ジョウホウ</t>
    </rPh>
    <rPh sb="8" eb="10">
      <t>ニュウリョク</t>
    </rPh>
    <phoneticPr fontId="1"/>
  </si>
  <si>
    <t>質問事項</t>
    <rPh sb="0" eb="4">
      <t>シツモンジコウ</t>
    </rPh>
    <phoneticPr fontId="1"/>
  </si>
  <si>
    <t>参加申込書</t>
    <rPh sb="0" eb="5">
      <t>サンカモウシコミショ</t>
    </rPh>
    <phoneticPr fontId="1"/>
  </si>
  <si>
    <t>標記行事について、下記の通り参加を申し込みます。</t>
    <rPh sb="0" eb="2">
      <t>ヒョウキ</t>
    </rPh>
    <rPh sb="2" eb="4">
      <t>ギョウジ</t>
    </rPh>
    <rPh sb="9" eb="11">
      <t>カキ</t>
    </rPh>
    <rPh sb="12" eb="13">
      <t>トオ</t>
    </rPh>
    <rPh sb="14" eb="16">
      <t>サンカ</t>
    </rPh>
    <rPh sb="17" eb="18">
      <t>モウ</t>
    </rPh>
    <rPh sb="19" eb="20">
      <t>コ</t>
    </rPh>
    <phoneticPr fontId="1"/>
  </si>
  <si>
    <t>出 演 順</t>
    <rPh sb="0" eb="1">
      <t>デ</t>
    </rPh>
    <rPh sb="2" eb="3">
      <t>エン</t>
    </rPh>
    <rPh sb="4" eb="5">
      <t>ジュン</t>
    </rPh>
    <phoneticPr fontId="1"/>
  </si>
  <si>
    <t>印</t>
    <rPh sb="0" eb="1">
      <t>イン</t>
    </rPh>
    <phoneticPr fontId="1"/>
  </si>
  <si>
    <t>団体責任者：</t>
    <rPh sb="0" eb="2">
      <t>ダンタイ</t>
    </rPh>
    <rPh sb="2" eb="5">
      <t>セキニンシャ</t>
    </rPh>
    <phoneticPr fontId="1"/>
  </si>
  <si>
    <t>舞台配置図</t>
    <rPh sb="0" eb="5">
      <t>ブタイハイチズ</t>
    </rPh>
    <phoneticPr fontId="1"/>
  </si>
  <si>
    <t>椅子</t>
    <rPh sb="0" eb="2">
      <t>イス</t>
    </rPh>
    <phoneticPr fontId="1"/>
  </si>
  <si>
    <t>譜面台</t>
    <rPh sb="0" eb="3">
      <t>フメンダイ</t>
    </rPh>
    <phoneticPr fontId="1"/>
  </si>
  <si>
    <t>脚</t>
    <rPh sb="0" eb="1">
      <t>キャク</t>
    </rPh>
    <phoneticPr fontId="1"/>
  </si>
  <si>
    <t>台</t>
    <rPh sb="0" eb="1">
      <t>ダイ</t>
    </rPh>
    <phoneticPr fontId="1"/>
  </si>
  <si>
    <t>計</t>
    <rPh sb="0" eb="1">
      <t>ケイ</t>
    </rPh>
    <phoneticPr fontId="1"/>
  </si>
  <si>
    <t>ピアノ椅子</t>
    <rPh sb="3" eb="5">
      <t>イス</t>
    </rPh>
    <phoneticPr fontId="1"/>
  </si>
  <si>
    <t>指揮台</t>
    <rPh sb="0" eb="3">
      <t>シキダイ</t>
    </rPh>
    <phoneticPr fontId="1"/>
  </si>
  <si>
    <t>指揮者用譜面台</t>
    <rPh sb="0" eb="4">
      <t>シキシャヨウ</t>
    </rPh>
    <rPh sb="4" eb="7">
      <t>フメンダイ</t>
    </rPh>
    <phoneticPr fontId="1"/>
  </si>
  <si>
    <t>←下手</t>
    <rPh sb="1" eb="3">
      <t>シモテ</t>
    </rPh>
    <phoneticPr fontId="1"/>
  </si>
  <si>
    <t>上手→</t>
    <rPh sb="0" eb="2">
      <t>カミテ</t>
    </rPh>
    <phoneticPr fontId="1"/>
  </si>
  <si>
    <t>電源</t>
    <rPh sb="0" eb="2">
      <t>デンゲン</t>
    </rPh>
    <phoneticPr fontId="1"/>
  </si>
  <si>
    <t>記入凡例</t>
    <rPh sb="0" eb="4">
      <t>キニュウハンレイ</t>
    </rPh>
    <phoneticPr fontId="1"/>
  </si>
  <si>
    <t>※太枠の枠内のみ記入してください。</t>
    <rPh sb="1" eb="3">
      <t>フトワク</t>
    </rPh>
    <rPh sb="4" eb="6">
      <t>ワクナイ</t>
    </rPh>
    <rPh sb="8" eb="10">
      <t>キニュウ</t>
    </rPh>
    <phoneticPr fontId="1"/>
  </si>
  <si>
    <t>提出日</t>
    <rPh sb="0" eb="2">
      <t>テイシュツ</t>
    </rPh>
    <rPh sb="2" eb="3">
      <t>ビ</t>
    </rPh>
    <phoneticPr fontId="1"/>
  </si>
  <si>
    <t>催物名</t>
    <rPh sb="0" eb="2">
      <t>モヨオシモノ</t>
    </rPh>
    <rPh sb="2" eb="3">
      <t>メイ</t>
    </rPh>
    <phoneticPr fontId="1"/>
  </si>
  <si>
    <t>会場名</t>
    <rPh sb="0" eb="2">
      <t>カイジョウ</t>
    </rPh>
    <rPh sb="2" eb="3">
      <t>メイ</t>
    </rPh>
    <phoneticPr fontId="1"/>
  </si>
  <si>
    <t>公　 演 　回 　数</t>
    <rPh sb="0" eb="1">
      <t>コウ</t>
    </rPh>
    <rPh sb="3" eb="4">
      <t>エン</t>
    </rPh>
    <rPh sb="6" eb="7">
      <t>カイ</t>
    </rPh>
    <rPh sb="9" eb="10">
      <t>スウ</t>
    </rPh>
    <phoneticPr fontId="1"/>
  </si>
  <si>
    <t>平均入場料</t>
    <rPh sb="0" eb="2">
      <t>ヘイキン</t>
    </rPh>
    <rPh sb="2" eb="5">
      <t>ニュウジョウリョウ</t>
    </rPh>
    <phoneticPr fontId="1"/>
  </si>
  <si>
    <t>レコード</t>
    <phoneticPr fontId="1"/>
  </si>
  <si>
    <t>公 演 所 要 時 間</t>
    <rPh sb="0" eb="1">
      <t>コウ</t>
    </rPh>
    <rPh sb="2" eb="3">
      <t>エン</t>
    </rPh>
    <rPh sb="4" eb="5">
      <t>ショ</t>
    </rPh>
    <rPh sb="6" eb="7">
      <t>ヨウ</t>
    </rPh>
    <rPh sb="8" eb="9">
      <t>トキ</t>
    </rPh>
    <rPh sb="10" eb="11">
      <t>アイダ</t>
    </rPh>
    <phoneticPr fontId="1"/>
  </si>
  <si>
    <t>円</t>
    <rPh sb="0" eb="1">
      <t>エン</t>
    </rPh>
    <phoneticPr fontId="1"/>
  </si>
  <si>
    <t>開催日</t>
    <rPh sb="0" eb="3">
      <t>カイサイビ</t>
    </rPh>
    <phoneticPr fontId="1"/>
  </si>
  <si>
    <t>会 場 の 定 員 数</t>
    <rPh sb="0" eb="1">
      <t>カイ</t>
    </rPh>
    <rPh sb="2" eb="3">
      <t>バ</t>
    </rPh>
    <rPh sb="6" eb="7">
      <t>サダム</t>
    </rPh>
    <rPh sb="8" eb="9">
      <t>イン</t>
    </rPh>
    <rPh sb="10" eb="11">
      <t>スウ</t>
    </rPh>
    <phoneticPr fontId="1"/>
  </si>
  <si>
    <t>名</t>
    <rPh sb="0" eb="1">
      <t>メイ</t>
    </rPh>
    <phoneticPr fontId="1"/>
  </si>
  <si>
    <t>適</t>
    <rPh sb="0" eb="1">
      <t>テキ</t>
    </rPh>
    <phoneticPr fontId="1"/>
  </si>
  <si>
    <t>演奏曲目（上段にご記入下さい）</t>
    <rPh sb="0" eb="2">
      <t>エンソウ</t>
    </rPh>
    <rPh sb="2" eb="4">
      <t>キョクモク</t>
    </rPh>
    <rPh sb="5" eb="7">
      <t>ジョウダン</t>
    </rPh>
    <rPh sb="9" eb="11">
      <t>キニュウ</t>
    </rPh>
    <rPh sb="11" eb="12">
      <t>クダ</t>
    </rPh>
    <phoneticPr fontId="1"/>
  </si>
  <si>
    <t>利用方法</t>
    <rPh sb="0" eb="2">
      <t>リヨウ</t>
    </rPh>
    <rPh sb="2" eb="4">
      <t>ホウホウ</t>
    </rPh>
    <phoneticPr fontId="1"/>
  </si>
  <si>
    <t>演奏
時間</t>
    <rPh sb="0" eb="2">
      <t>エンソウ</t>
    </rPh>
    <rPh sb="3" eb="5">
      <t>ジカン</t>
    </rPh>
    <phoneticPr fontId="1"/>
  </si>
  <si>
    <t>演奏
回数</t>
    <rPh sb="0" eb="2">
      <t>エンソウ</t>
    </rPh>
    <rPh sb="3" eb="5">
      <t>カイスウ</t>
    </rPh>
    <phoneticPr fontId="1"/>
  </si>
  <si>
    <t>使　用　料
(作品バリュー)</t>
    <rPh sb="0" eb="1">
      <t>シ</t>
    </rPh>
    <rPh sb="2" eb="3">
      <t>ヨウ</t>
    </rPh>
    <rPh sb="4" eb="5">
      <t>リョウ</t>
    </rPh>
    <rPh sb="7" eb="9">
      <t>サクヒン</t>
    </rPh>
    <phoneticPr fontId="1"/>
  </si>
  <si>
    <t>作品コード</t>
    <rPh sb="0" eb="2">
      <t>サクヒン</t>
    </rPh>
    <phoneticPr fontId="1"/>
  </si>
  <si>
    <t>３器楽のみ</t>
    <rPh sb="1" eb="3">
      <t>キガク</t>
    </rPh>
    <phoneticPr fontId="1"/>
  </si>
  <si>
    <t>１.原詞</t>
    <rPh sb="2" eb="3">
      <t>ハラ</t>
    </rPh>
    <rPh sb="3" eb="4">
      <t>シ</t>
    </rPh>
    <phoneticPr fontId="1"/>
  </si>
  <si>
    <t>２.訳詞</t>
    <rPh sb="2" eb="4">
      <t>ヤクシ</t>
    </rPh>
    <phoneticPr fontId="1"/>
  </si>
  <si>
    <t>Ｎ・Ｍ…当協会管理外　　Ｐ・Ｄ…著作権消滅</t>
    <rPh sb="4" eb="7">
      <t>トウキョウカイ</t>
    </rPh>
    <rPh sb="7" eb="10">
      <t>カンリガイ</t>
    </rPh>
    <rPh sb="16" eb="19">
      <t>チョサクケン</t>
    </rPh>
    <rPh sb="19" eb="21">
      <t>ショウメツ</t>
    </rPh>
    <phoneticPr fontId="1"/>
  </si>
  <si>
    <t>小　　　　計</t>
    <rPh sb="0" eb="1">
      <t>ショウ</t>
    </rPh>
    <rPh sb="5" eb="6">
      <t>ケイ</t>
    </rPh>
    <phoneticPr fontId="1"/>
  </si>
  <si>
    <t>請 求 日</t>
    <rPh sb="0" eb="1">
      <t>ショウ</t>
    </rPh>
    <rPh sb="2" eb="3">
      <t>キュウ</t>
    </rPh>
    <rPh sb="4" eb="5">
      <t>ビ</t>
    </rPh>
    <phoneticPr fontId="1"/>
  </si>
  <si>
    <t>消費税相当額</t>
    <rPh sb="0" eb="3">
      <t>ショウヒゼイ</t>
    </rPh>
    <rPh sb="3" eb="5">
      <t>ソウトウ</t>
    </rPh>
    <rPh sb="5" eb="6">
      <t>ガク</t>
    </rPh>
    <phoneticPr fontId="1"/>
  </si>
  <si>
    <t>請求書番号</t>
    <rPh sb="0" eb="3">
      <t>セイキュウショ</t>
    </rPh>
    <rPh sb="3" eb="5">
      <t>バンゴウ</t>
    </rPh>
    <phoneticPr fontId="1"/>
  </si>
  <si>
    <t>種　　　　　目
規　定　区　分</t>
    <rPh sb="0" eb="1">
      <t>タネ</t>
    </rPh>
    <rPh sb="6" eb="7">
      <t>メ</t>
    </rPh>
    <rPh sb="8" eb="9">
      <t>タダシ</t>
    </rPh>
    <rPh sb="10" eb="11">
      <t>サダム</t>
    </rPh>
    <rPh sb="12" eb="13">
      <t>ク</t>
    </rPh>
    <rPh sb="14" eb="15">
      <t>フン</t>
    </rPh>
    <phoneticPr fontId="1"/>
  </si>
  <si>
    <t>Ａ</t>
    <phoneticPr fontId="1"/>
  </si>
  <si>
    <t>合　　　　計</t>
    <rPh sb="0" eb="1">
      <t>ゴウ</t>
    </rPh>
    <rPh sb="5" eb="6">
      <t>ケイ</t>
    </rPh>
    <phoneticPr fontId="1"/>
  </si>
  <si>
    <t>申込者</t>
    <rPh sb="0" eb="2">
      <t>モウシコミ</t>
    </rPh>
    <rPh sb="2" eb="3">
      <t>シャ</t>
    </rPh>
    <phoneticPr fontId="1"/>
  </si>
  <si>
    <t>No,　　</t>
    <phoneticPr fontId="1"/>
  </si>
  <si>
    <r>
      <rPr>
        <sz val="4"/>
        <color theme="1"/>
        <rFont val="HGｺﾞｼｯｸE"/>
        <family val="3"/>
        <charset val="128"/>
      </rPr>
      <t>みなし</t>
    </r>
    <r>
      <rPr>
        <sz val="6"/>
        <color theme="1"/>
        <rFont val="HGｺﾞｼｯｸE"/>
        <family val="3"/>
        <charset val="128"/>
      </rPr>
      <t xml:space="preserve">
曲数</t>
    </r>
    <rPh sb="4" eb="5">
      <t>キョク</t>
    </rPh>
    <rPh sb="5" eb="6">
      <t>スウ</t>
    </rPh>
    <phoneticPr fontId="1"/>
  </si>
  <si>
    <t>作曲者名</t>
    <rPh sb="0" eb="4">
      <t>サッキョクシャメイ</t>
    </rPh>
    <phoneticPr fontId="1"/>
  </si>
  <si>
    <t>編曲者名</t>
    <rPh sb="0" eb="4">
      <t>ヘンキョクシャメイ</t>
    </rPh>
    <phoneticPr fontId="1"/>
  </si>
  <si>
    <t>演奏団体名</t>
    <rPh sb="0" eb="5">
      <t>エンソウダンタイメイ</t>
    </rPh>
    <phoneticPr fontId="1"/>
  </si>
  <si>
    <t>部門</t>
    <rPh sb="0" eb="2">
      <t>ブモン</t>
    </rPh>
    <phoneticPr fontId="1"/>
  </si>
  <si>
    <t>会場</t>
    <rPh sb="0" eb="2">
      <t>カイジョウ</t>
    </rPh>
    <phoneticPr fontId="1"/>
  </si>
  <si>
    <t>部門別開催情報</t>
    <rPh sb="0" eb="3">
      <t>ブモンベツ</t>
    </rPh>
    <rPh sb="3" eb="7">
      <t>カイサイジョウホウ</t>
    </rPh>
    <phoneticPr fontId="1"/>
  </si>
  <si>
    <t>行事名</t>
    <rPh sb="0" eb="3">
      <t>ギョウジメイ</t>
    </rPh>
    <phoneticPr fontId="1"/>
  </si>
  <si>
    <t>団体電話</t>
    <rPh sb="0" eb="4">
      <t>ダンタイデンワ</t>
    </rPh>
    <phoneticPr fontId="1"/>
  </si>
  <si>
    <t>連絡責任者</t>
    <rPh sb="0" eb="5">
      <t>レンラクセキニンシャ</t>
    </rPh>
    <phoneticPr fontId="1"/>
  </si>
  <si>
    <t>連 絡 先</t>
    <rPh sb="0" eb="1">
      <t>レン</t>
    </rPh>
    <rPh sb="2" eb="3">
      <t>ラク</t>
    </rPh>
    <rPh sb="4" eb="5">
      <t>サキ</t>
    </rPh>
    <phoneticPr fontId="1"/>
  </si>
  <si>
    <r>
      <t xml:space="preserve">電話番号
</t>
    </r>
    <r>
      <rPr>
        <sz val="9"/>
        <color theme="1"/>
        <rFont val="HGｺﾞｼｯｸE"/>
        <family val="3"/>
        <charset val="128"/>
      </rPr>
      <t>(団体電話)</t>
    </r>
    <rPh sb="0" eb="2">
      <t>デンワ</t>
    </rPh>
    <rPh sb="2" eb="4">
      <t>バンゴウ</t>
    </rPh>
    <rPh sb="6" eb="8">
      <t>ダンタイ</t>
    </rPh>
    <rPh sb="8" eb="10">
      <t>デンワ</t>
    </rPh>
    <phoneticPr fontId="1"/>
  </si>
  <si>
    <r>
      <t>電話番号</t>
    </r>
    <r>
      <rPr>
        <sz val="9"/>
        <color theme="1"/>
        <rFont val="HGｺﾞｼｯｸE"/>
        <family val="3"/>
        <charset val="128"/>
      </rPr>
      <t xml:space="preserve">
(携帯電話)</t>
    </r>
    <rPh sb="0" eb="4">
      <t>デンワバンゴウ</t>
    </rPh>
    <rPh sb="6" eb="10">
      <t>ケイタイデンワ</t>
    </rPh>
    <phoneticPr fontId="1"/>
  </si>
  <si>
    <t>会長名</t>
    <rPh sb="0" eb="3">
      <t>カイチョウメイ</t>
    </rPh>
    <phoneticPr fontId="1"/>
  </si>
  <si>
    <t>基本情報設定</t>
    <rPh sb="0" eb="4">
      <t>キホンジョウホウ</t>
    </rPh>
    <rPh sb="4" eb="6">
      <t>セッテイ</t>
    </rPh>
    <phoneticPr fontId="1"/>
  </si>
  <si>
    <t>公演所要時間</t>
    <rPh sb="0" eb="2">
      <t>コウエン</t>
    </rPh>
    <rPh sb="2" eb="4">
      <t>ショヨウ</t>
    </rPh>
    <rPh sb="4" eb="6">
      <t>ジカン</t>
    </rPh>
    <phoneticPr fontId="1"/>
  </si>
  <si>
    <t>会場定員</t>
    <rPh sb="0" eb="2">
      <t>カイジョウ</t>
    </rPh>
    <rPh sb="2" eb="4">
      <t>テイイン</t>
    </rPh>
    <phoneticPr fontId="1"/>
  </si>
  <si>
    <t>福島県吹奏楽連盟</t>
    <rPh sb="0" eb="8">
      <t>フクシマケンスイソウガクレンメイ</t>
    </rPh>
    <phoneticPr fontId="1"/>
  </si>
  <si>
    <t>中学生の部</t>
    <rPh sb="0" eb="3">
      <t>チュウガクセイ</t>
    </rPh>
    <rPh sb="4" eb="5">
      <t>ブ</t>
    </rPh>
    <phoneticPr fontId="1"/>
  </si>
  <si>
    <t>高等学校の部</t>
    <rPh sb="0" eb="4">
      <t>コウトウガッコウ</t>
    </rPh>
    <rPh sb="5" eb="6">
      <t>ブ</t>
    </rPh>
    <phoneticPr fontId="1"/>
  </si>
  <si>
    <t>下手・中央・上手・不使用</t>
    <rPh sb="0" eb="2">
      <t>シモテ</t>
    </rPh>
    <rPh sb="3" eb="5">
      <t>チュウオウ</t>
    </rPh>
    <rPh sb="6" eb="8">
      <t>カミテ</t>
    </rPh>
    <rPh sb="9" eb="12">
      <t>フシヨウ</t>
    </rPh>
    <phoneticPr fontId="1"/>
  </si>
  <si>
    <t>ピアノ</t>
    <phoneticPr fontId="1"/>
  </si>
  <si>
    <t>←――――――――――――――――――――――――――― 1800 cm ―――――――――――――――――――――――――→</t>
    <phoneticPr fontId="1"/>
  </si>
  <si>
    <t>演奏形態</t>
    <rPh sb="0" eb="4">
      <t>エンソウケイタイ</t>
    </rPh>
    <phoneticPr fontId="1"/>
  </si>
  <si>
    <t>○：椅子
×：譜面台
●：ピアノ椅子
▲：電源
※打楽器は簡易
　イラストにて
　記載</t>
    <rPh sb="2" eb="4">
      <t>イス</t>
    </rPh>
    <rPh sb="7" eb="10">
      <t>フメンダイ</t>
    </rPh>
    <rPh sb="16" eb="18">
      <t>イス</t>
    </rPh>
    <rPh sb="21" eb="23">
      <t>デンゲン</t>
    </rPh>
    <rPh sb="26" eb="29">
      <t>ダガッキ</t>
    </rPh>
    <rPh sb="30" eb="32">
      <t>カンイ</t>
    </rPh>
    <rPh sb="42" eb="44">
      <t>キサイ</t>
    </rPh>
    <phoneticPr fontId="1"/>
  </si>
  <si>
    <t>演奏形態</t>
    <rPh sb="0" eb="4">
      <t>エンソウケイタイ</t>
    </rPh>
    <phoneticPr fontId="1"/>
  </si>
  <si>
    <t>出場グループ</t>
    <rPh sb="0" eb="2">
      <t>シュツジョウ</t>
    </rPh>
    <phoneticPr fontId="1"/>
  </si>
  <si>
    <t>基本情報</t>
    <rPh sb="0" eb="4">
      <t>キホンジョウホウ</t>
    </rPh>
    <phoneticPr fontId="1"/>
  </si>
  <si>
    <t>所属支部</t>
    <rPh sb="0" eb="4">
      <t>ショゾクシブ</t>
    </rPh>
    <phoneticPr fontId="1"/>
  </si>
  <si>
    <t>所属支部</t>
    <rPh sb="0" eb="4">
      <t>ショゾクシブ</t>
    </rPh>
    <phoneticPr fontId="1"/>
  </si>
  <si>
    <r>
      <t xml:space="preserve">団体責任者
</t>
    </r>
    <r>
      <rPr>
        <sz val="9"/>
        <color theme="1"/>
        <rFont val="HGｺﾞｼｯｸE"/>
        <family val="3"/>
        <charset val="128"/>
      </rPr>
      <t>(校長名等)</t>
    </r>
    <rPh sb="0" eb="2">
      <t>ダンタイ</t>
    </rPh>
    <rPh sb="2" eb="5">
      <t>セキニンシャ</t>
    </rPh>
    <rPh sb="7" eb="10">
      <t>コウチョウメイ</t>
    </rPh>
    <rPh sb="10" eb="11">
      <t>トウ</t>
    </rPh>
    <phoneticPr fontId="1"/>
  </si>
  <si>
    <t>出場グループ情報の入力</t>
    <rPh sb="0" eb="2">
      <t>シュツジョウ</t>
    </rPh>
    <rPh sb="6" eb="8">
      <t>ジョウホウ</t>
    </rPh>
    <rPh sb="9" eb="11">
      <t>ニュウリョク</t>
    </rPh>
    <phoneticPr fontId="1"/>
  </si>
  <si>
    <t>Gohoubi Natule</t>
  </si>
  <si>
    <t>福島　太郎</t>
    <rPh sb="0" eb="2">
      <t>フクシマ</t>
    </rPh>
    <rPh sb="3" eb="5">
      <t>タロウ</t>
    </rPh>
    <phoneticPr fontId="1"/>
  </si>
  <si>
    <t>REQUIEM</t>
    <phoneticPr fontId="1"/>
  </si>
  <si>
    <t>Dies irae</t>
    <phoneticPr fontId="1"/>
  </si>
  <si>
    <t>Agnus dei</t>
    <phoneticPr fontId="1"/>
  </si>
  <si>
    <t>Libera me</t>
  </si>
  <si>
    <t>Paradisum</t>
    <phoneticPr fontId="1"/>
  </si>
  <si>
    <t>組曲等は１曲ごとに曲名、作曲者名、編曲者名、演奏時間、演奏回数を入力</t>
    <rPh sb="0" eb="3">
      <t>クミキョクトウ</t>
    </rPh>
    <rPh sb="5" eb="6">
      <t>キョク</t>
    </rPh>
    <rPh sb="9" eb="11">
      <t>キョクメイ</t>
    </rPh>
    <rPh sb="12" eb="15">
      <t>サッキョクシャ</t>
    </rPh>
    <rPh sb="15" eb="16">
      <t>メイ</t>
    </rPh>
    <rPh sb="17" eb="20">
      <t>ヘンキョクシャ</t>
    </rPh>
    <rPh sb="20" eb="21">
      <t>メイ</t>
    </rPh>
    <rPh sb="22" eb="26">
      <t>エンソウジカン</t>
    </rPh>
    <rPh sb="27" eb="31">
      <t>エンソウカイスウ</t>
    </rPh>
    <rPh sb="32" eb="34">
      <t>ニュウリョク</t>
    </rPh>
    <phoneticPr fontId="1"/>
  </si>
  <si>
    <t>演奏利用明細
提出日</t>
    <rPh sb="0" eb="6">
      <t>エンソウリヨウメイサイ</t>
    </rPh>
    <rPh sb="7" eb="10">
      <t>テイシュツビ</t>
    </rPh>
    <phoneticPr fontId="1"/>
  </si>
  <si>
    <t>いわき芸術文化交流館　アリオス</t>
    <rPh sb="3" eb="5">
      <t>ゲイジュツ</t>
    </rPh>
    <rPh sb="5" eb="7">
      <t>ブンカ</t>
    </rPh>
    <rPh sb="7" eb="9">
      <t>コウリュウ</t>
    </rPh>
    <rPh sb="9" eb="10">
      <t>カン</t>
    </rPh>
    <phoneticPr fontId="1"/>
  </si>
  <si>
    <t>フォームで回答するもの　→　下記の情報　（要項記載のＵＲＬから）</t>
    <rPh sb="5" eb="7">
      <t>カイトウ</t>
    </rPh>
    <rPh sb="14" eb="16">
      <t>カキ</t>
    </rPh>
    <rPh sb="17" eb="19">
      <t>ジョウホウ</t>
    </rPh>
    <rPh sb="21" eb="25">
      <t>ヨウコウキサイ</t>
    </rPh>
    <phoneticPr fontId="1"/>
  </si>
  <si>
    <t>●　１グループにつき１ページ。
●　表紙など、自由曲の作編曲者等の分かるページをＰＤＦへ変換。</t>
    <rPh sb="44" eb="46">
      <t>ヘンカン</t>
    </rPh>
    <phoneticPr fontId="1"/>
  </si>
  <si>
    <t>●　該当のグループにつき１ページ。
●　発行された許諾書をＰＤＦへ変換。</t>
    <rPh sb="2" eb="4">
      <t>ガイトウ</t>
    </rPh>
    <rPh sb="20" eb="22">
      <t>ハッコウ</t>
    </rPh>
    <rPh sb="25" eb="28">
      <t>キョダクショ</t>
    </rPh>
    <rPh sb="33" eb="35">
      <t>ヘンカン</t>
    </rPh>
    <phoneticPr fontId="1"/>
  </si>
  <si>
    <t>提出書類の作成と提出に関する指示（最初に左欄に情報を入力）</t>
    <rPh sb="0" eb="4">
      <t>テイシュツショルイ</t>
    </rPh>
    <rPh sb="5" eb="7">
      <t>サクセイ</t>
    </rPh>
    <rPh sb="8" eb="10">
      <t>テイシュツ</t>
    </rPh>
    <rPh sb="11" eb="12">
      <t>カン</t>
    </rPh>
    <rPh sb="14" eb="16">
      <t>シジ</t>
    </rPh>
    <rPh sb="17" eb="19">
      <t>サイショ</t>
    </rPh>
    <rPh sb="20" eb="22">
      <t>ヒダリラン</t>
    </rPh>
    <rPh sb="23" eb="25">
      <t>ジョウホウ</t>
    </rPh>
    <rPh sb="26" eb="28">
      <t>ニュウリョク</t>
    </rPh>
    <phoneticPr fontId="1"/>
  </si>
  <si>
    <t>←――――――――――――――――― 1440 cm ―――――――――――――――→</t>
    <phoneticPr fontId="1"/>
  </si>
  <si>
    <t>←―――――――――――― 1260 cm ――――――――――――→</t>
    <phoneticPr fontId="1"/>
  </si>
  <si>
    <t>演　奏　明　細　書</t>
    <rPh sb="0" eb="1">
      <t>エン</t>
    </rPh>
    <rPh sb="2" eb="3">
      <t>ソウ</t>
    </rPh>
    <rPh sb="4" eb="5">
      <t>アキ</t>
    </rPh>
    <rPh sb="6" eb="7">
      <t>ホソ</t>
    </rPh>
    <rPh sb="8" eb="9">
      <t>ショ</t>
    </rPh>
    <phoneticPr fontId="1"/>
  </si>
  <si>
    <t>②
演奏明細書</t>
    <rPh sb="2" eb="4">
      <t>エンソウ</t>
    </rPh>
    <rPh sb="4" eb="6">
      <t>メイサイ</t>
    </rPh>
    <rPh sb="6" eb="7">
      <t>ショ</t>
    </rPh>
    <phoneticPr fontId="1"/>
  </si>
  <si>
    <t>● 「①参加」シートを使用。１団体につき１ページ。
●　印刷して代表者印（公印等）を押印したデータをＰＤＦ化する。</t>
    <rPh sb="4" eb="6">
      <t>サンカ</t>
    </rPh>
    <rPh sb="11" eb="13">
      <t>シヨウ</t>
    </rPh>
    <rPh sb="15" eb="17">
      <t>ダンタイ</t>
    </rPh>
    <rPh sb="28" eb="30">
      <t>インサツ</t>
    </rPh>
    <rPh sb="32" eb="35">
      <t>ダイヒョウシャ</t>
    </rPh>
    <rPh sb="35" eb="36">
      <t>イン</t>
    </rPh>
    <rPh sb="37" eb="39">
      <t>コウイン</t>
    </rPh>
    <rPh sb="39" eb="40">
      <t>トウ</t>
    </rPh>
    <rPh sb="42" eb="44">
      <t>オウイン</t>
    </rPh>
    <rPh sb="53" eb="54">
      <t>カ</t>
    </rPh>
    <phoneticPr fontId="1"/>
  </si>
  <si>
    <t>● 「②演奏」シートを使用。１団体につき１ページ。
●　データで作成して印刷しても、印刷して手書きで作成してもよい。</t>
    <rPh sb="4" eb="6">
      <t>エンソウ</t>
    </rPh>
    <rPh sb="11" eb="13">
      <t>シヨウ</t>
    </rPh>
    <rPh sb="15" eb="17">
      <t>ダンタイ</t>
    </rPh>
    <rPh sb="32" eb="34">
      <t>サクセイ</t>
    </rPh>
    <rPh sb="36" eb="38">
      <t>インサツ</t>
    </rPh>
    <rPh sb="42" eb="44">
      <t>インサツ</t>
    </rPh>
    <rPh sb="46" eb="48">
      <t>テガ</t>
    </rPh>
    <rPh sb="50" eb="52">
      <t>サクセイ</t>
    </rPh>
    <phoneticPr fontId="1"/>
  </si>
  <si>
    <t>● 「⑤配置」シートを使用。１グループにつき１ページずつ。
●　データで作成して印刷しても、印刷して手書きで作成してもよい。</t>
    <rPh sb="4" eb="6">
      <t>ハイチ</t>
    </rPh>
    <rPh sb="11" eb="13">
      <t>シヨウ</t>
    </rPh>
    <rPh sb="36" eb="38">
      <t>サクセイ</t>
    </rPh>
    <rPh sb="40" eb="42">
      <t>インサツ</t>
    </rPh>
    <rPh sb="46" eb="48">
      <t>インサツ</t>
    </rPh>
    <rPh sb="50" eb="52">
      <t>テガ</t>
    </rPh>
    <rPh sb="54" eb="56">
      <t>サクセイ</t>
    </rPh>
    <phoneticPr fontId="1"/>
  </si>
  <si>
    <t>第５３回
福島県アンサンブルコンテスト　いわき支部大会</t>
    <rPh sb="0" eb="1">
      <t>ダイ</t>
    </rPh>
    <rPh sb="3" eb="4">
      <t>カイ</t>
    </rPh>
    <rPh sb="5" eb="7">
      <t>フクシマ</t>
    </rPh>
    <rPh sb="7" eb="8">
      <t>ケン</t>
    </rPh>
    <rPh sb="23" eb="25">
      <t>シブ</t>
    </rPh>
    <rPh sb="25" eb="27">
      <t>タイカイ</t>
    </rPh>
    <phoneticPr fontId="1"/>
  </si>
  <si>
    <t>木村　　寛</t>
    <rPh sb="0" eb="2">
      <t>キムラ</t>
    </rPh>
    <rPh sb="4" eb="5">
      <t>ユタカ</t>
    </rPh>
    <phoneticPr fontId="1"/>
  </si>
  <si>
    <t>令和７年１２月１３日</t>
    <rPh sb="0" eb="2">
      <t>レイワ</t>
    </rPh>
    <rPh sb="3" eb="4">
      <t>ネン</t>
    </rPh>
    <rPh sb="6" eb="7">
      <t>ガツ</t>
    </rPh>
    <rPh sb="9" eb="10">
      <t>ニチ</t>
    </rPh>
    <phoneticPr fontId="1"/>
  </si>
  <si>
    <t>令和７年１２月１３日（日）</t>
    <rPh sb="0" eb="2">
      <t>レイワ</t>
    </rPh>
    <rPh sb="3" eb="4">
      <t>ネン</t>
    </rPh>
    <rPh sb="6" eb="7">
      <t>ガツ</t>
    </rPh>
    <rPh sb="9" eb="10">
      <t>ニチ</t>
    </rPh>
    <rPh sb="11" eb="12">
      <t>ニチ</t>
    </rPh>
    <phoneticPr fontId="1"/>
  </si>
  <si>
    <t>令和７年１２月１２日（土）</t>
    <rPh sb="0" eb="2">
      <t>レイワ</t>
    </rPh>
    <rPh sb="3" eb="4">
      <t>ネン</t>
    </rPh>
    <rPh sb="6" eb="7">
      <t>ガツ</t>
    </rPh>
    <rPh sb="9" eb="10">
      <t>ニチ</t>
    </rPh>
    <rPh sb="11" eb="12">
      <t>ド</t>
    </rPh>
    <phoneticPr fontId="1"/>
  </si>
  <si>
    <t>いわき支部</t>
  </si>
  <si>
    <t>演奏形態　＊同じ編成が出る場合はA、B等の記入をする。</t>
    <rPh sb="0" eb="2">
      <t>エンソウ</t>
    </rPh>
    <rPh sb="2" eb="4">
      <t>ケイタイ</t>
    </rPh>
    <rPh sb="6" eb="7">
      <t>オナ</t>
    </rPh>
    <rPh sb="8" eb="10">
      <t>ヘンセイ</t>
    </rPh>
    <rPh sb="11" eb="12">
      <t>デ</t>
    </rPh>
    <rPh sb="13" eb="15">
      <t>バアイ</t>
    </rPh>
    <rPh sb="19" eb="20">
      <t>トウ</t>
    </rPh>
    <rPh sb="21" eb="23">
      <t>キニュウ</t>
    </rPh>
    <phoneticPr fontId="1"/>
  </si>
  <si>
    <t>③
舞台配置図</t>
    <rPh sb="2" eb="4">
      <t>ブタイ</t>
    </rPh>
    <rPh sb="4" eb="6">
      <t>ハイチ</t>
    </rPh>
    <rPh sb="6" eb="7">
      <t>ズ</t>
    </rPh>
    <phoneticPr fontId="1"/>
  </si>
  <si>
    <t>④
自由曲表紙</t>
    <rPh sb="2" eb="5">
      <t>ジユウキョク</t>
    </rPh>
    <rPh sb="5" eb="7">
      <t>ヒョウシ</t>
    </rPh>
    <phoneticPr fontId="1"/>
  </si>
  <si>
    <t>⑤
編曲許諾書</t>
    <rPh sb="2" eb="4">
      <t>ヘンキョク</t>
    </rPh>
    <rPh sb="4" eb="7">
      <t>キョダクショ</t>
    </rPh>
    <phoneticPr fontId="1"/>
  </si>
  <si>
    <t>ＰＤＦ提出　→　下記の①～⑤　（要項記載のアドレスへ、ＰＤＦを添付して送信）　※①～⑤は様式あり、⑤は該当のみ
　※メールの件名は「アン53ー部門／団体名」とする。</t>
    <rPh sb="3" eb="5">
      <t>テイシュツ</t>
    </rPh>
    <rPh sb="8" eb="10">
      <t>カキ</t>
    </rPh>
    <rPh sb="16" eb="20">
      <t>ヨウコウキサイ</t>
    </rPh>
    <rPh sb="31" eb="33">
      <t>テンプ</t>
    </rPh>
    <rPh sb="35" eb="37">
      <t>ソウシン</t>
    </rPh>
    <rPh sb="44" eb="46">
      <t>ヨウシキ</t>
    </rPh>
    <rPh sb="51" eb="53">
      <t>ガイトウ</t>
    </rPh>
    <rPh sb="62" eb="64">
      <t>ケンメイ</t>
    </rPh>
    <rPh sb="71" eb="73">
      <t>ブモン</t>
    </rPh>
    <rPh sb="74" eb="77">
      <t>ダンタイメイ</t>
    </rPh>
    <phoneticPr fontId="1"/>
  </si>
  <si>
    <t>福島県吹奏楽いわき支部</t>
    <rPh sb="0" eb="2">
      <t>フクシマ</t>
    </rPh>
    <rPh sb="2" eb="3">
      <t>ケン</t>
    </rPh>
    <rPh sb="3" eb="6">
      <t>スイソウガク</t>
    </rPh>
    <rPh sb="9" eb="11">
      <t>シブ</t>
    </rPh>
    <phoneticPr fontId="1"/>
  </si>
  <si>
    <t>令和７年１２月１３日１４日</t>
    <rPh sb="0" eb="2">
      <t>レイワ</t>
    </rPh>
    <rPh sb="3" eb="4">
      <t>ネン</t>
    </rPh>
    <rPh sb="6" eb="7">
      <t>ガツ</t>
    </rPh>
    <rPh sb="9" eb="10">
      <t>ニチ</t>
    </rPh>
    <rPh sb="12" eb="13">
      <t>ニチ</t>
    </rPh>
    <phoneticPr fontId="1"/>
  </si>
  <si>
    <t>いわき芸術交流館アリオス</t>
    <rPh sb="3" eb="5">
      <t>ゲイジュツ</t>
    </rPh>
    <rPh sb="5" eb="8">
      <t>コウリュウカン</t>
    </rPh>
    <phoneticPr fontId="1"/>
  </si>
  <si>
    <t>●　要項記載のアドレスに、メールにて問い合わせる。（回答はメールか電話にて連絡）
●　メールの件名は「アンコン53質問－団体名」とする。</t>
    <rPh sb="2" eb="6">
      <t>ヨウコウキサイ</t>
    </rPh>
    <rPh sb="18" eb="19">
      <t>ト</t>
    </rPh>
    <rPh sb="20" eb="21">
      <t>ア</t>
    </rPh>
    <rPh sb="26" eb="28">
      <t>カイトウ</t>
    </rPh>
    <rPh sb="33" eb="35">
      <t>デンワ</t>
    </rPh>
    <rPh sb="37" eb="39">
      <t>レンラク</t>
    </rPh>
    <rPh sb="47" eb="49">
      <t>ケンメイ</t>
    </rPh>
    <rPh sb="57" eb="59">
      <t>シツモン</t>
    </rPh>
    <rPh sb="60" eb="63">
      <t>ダンタイメイ</t>
    </rPh>
    <phoneticPr fontId="1"/>
  </si>
  <si>
    <t>出演団体及び連絡責任者の情報、出演者情報及び演奏曲目の情報、その他運営に必要な情報　　など</t>
    <rPh sb="0" eb="2">
      <t>シュツエン</t>
    </rPh>
    <rPh sb="2" eb="4">
      <t>ダンタイ</t>
    </rPh>
    <rPh sb="4" eb="5">
      <t>オヨ</t>
    </rPh>
    <rPh sb="6" eb="11">
      <t>レンラクセキニンシャ</t>
    </rPh>
    <rPh sb="12" eb="14">
      <t>ジョウホウ</t>
    </rPh>
    <rPh sb="15" eb="18">
      <t>シュツエンシャ</t>
    </rPh>
    <rPh sb="18" eb="20">
      <t>ジョウホウ</t>
    </rPh>
    <rPh sb="20" eb="21">
      <t>オヨ</t>
    </rPh>
    <rPh sb="22" eb="26">
      <t>エンソウキョクモク</t>
    </rPh>
    <rPh sb="27" eb="29">
      <t>ジョウホウ</t>
    </rPh>
    <rPh sb="32" eb="33">
      <t>タ</t>
    </rPh>
    <rPh sb="33" eb="35">
      <t>ウンエイ</t>
    </rPh>
    <rPh sb="36" eb="38">
      <t>ヒツヨウ</t>
    </rPh>
    <rPh sb="39" eb="41">
      <t>ジョウホウ</t>
    </rPh>
    <phoneticPr fontId="1"/>
  </si>
  <si>
    <t>※演奏形態が同じ場合はA、B、Cと記入してください。</t>
    <rPh sb="1" eb="3">
      <t>エンソウ</t>
    </rPh>
    <rPh sb="3" eb="5">
      <t>ケイタイ</t>
    </rPh>
    <rPh sb="6" eb="7">
      <t>オナ</t>
    </rPh>
    <rPh sb="8" eb="10">
      <t>バアイ</t>
    </rPh>
    <rPh sb="17" eb="19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</si>
</sst>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HG明朝B"/>
      <family val="1"/>
      <charset val="128"/>
    </font>
    <font>
      <sz val="12"/>
      <color theme="1"/>
      <name val="HG明朝B"/>
      <family val="1"/>
      <charset val="128"/>
    </font>
    <font>
      <sz val="12"/>
      <color theme="1"/>
      <name val="HGｺﾞｼｯｸE"/>
      <family val="3"/>
      <charset val="128"/>
    </font>
    <font>
      <sz val="16"/>
      <color theme="1"/>
      <name val="HGｺﾞｼｯｸE"/>
      <family val="3"/>
      <charset val="128"/>
    </font>
    <font>
      <sz val="12"/>
      <color theme="1"/>
      <name val="Arial"/>
      <family val="2"/>
    </font>
    <font>
      <sz val="9"/>
      <color theme="1"/>
      <name val="HGｺﾞｼｯｸE"/>
      <family val="3"/>
      <charset val="128"/>
    </font>
    <font>
      <sz val="10"/>
      <color theme="1"/>
      <name val="HG明朝B"/>
      <family val="1"/>
      <charset val="128"/>
    </font>
    <font>
      <sz val="10"/>
      <color theme="1"/>
      <name val="HGｺﾞｼｯｸE"/>
      <family val="3"/>
      <charset val="128"/>
    </font>
    <font>
      <sz val="11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ＭＳ Ｐゴシック"/>
      <family val="2"/>
      <charset val="128"/>
    </font>
    <font>
      <sz val="10"/>
      <color theme="1"/>
      <name val="Arial"/>
      <family val="2"/>
      <charset val="128"/>
    </font>
    <font>
      <u/>
      <sz val="11"/>
      <color theme="1"/>
      <name val="HG明朝B"/>
      <family val="1"/>
      <charset val="128"/>
    </font>
    <font>
      <sz val="8"/>
      <color theme="1"/>
      <name val="HG明朝B"/>
      <family val="1"/>
      <charset val="128"/>
    </font>
    <font>
      <sz val="4"/>
      <color theme="1"/>
      <name val="HG明朝B"/>
      <family val="1"/>
      <charset val="128"/>
    </font>
    <font>
      <sz val="11"/>
      <color theme="1"/>
      <name val="HGｺﾞｼｯｸE"/>
      <family val="3"/>
      <charset val="128"/>
    </font>
    <font>
      <sz val="5"/>
      <color theme="1"/>
      <name val="HGｺﾞｼｯｸE"/>
      <family val="3"/>
      <charset val="128"/>
    </font>
    <font>
      <sz val="6"/>
      <color theme="1"/>
      <name val="HGｺﾞｼｯｸE"/>
      <family val="3"/>
      <charset val="128"/>
    </font>
    <font>
      <sz val="4"/>
      <color theme="1"/>
      <name val="HGｺﾞｼｯｸE"/>
      <family val="3"/>
      <charset val="128"/>
    </font>
    <font>
      <sz val="18"/>
      <color theme="1"/>
      <name val="HGｺﾞｼｯｸE"/>
      <family val="3"/>
      <charset val="128"/>
    </font>
    <font>
      <sz val="10"/>
      <color theme="1"/>
      <name val="Arial"/>
      <family val="1"/>
      <charset val="128"/>
    </font>
    <font>
      <sz val="9"/>
      <color theme="1"/>
      <name val="HG明朝B"/>
      <family val="1"/>
      <charset val="128"/>
    </font>
    <font>
      <sz val="6"/>
      <color theme="1"/>
      <name val="HG明朝B"/>
      <family val="1"/>
      <charset val="128"/>
    </font>
    <font>
      <sz val="12"/>
      <color theme="1"/>
      <name val="ＭＳ Ｐゴシック"/>
      <family val="2"/>
      <charset val="128"/>
    </font>
  </fonts>
  <fills count="13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</fills>
  <borders count="19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double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double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hair">
        <color auto="1"/>
      </left>
      <right style="hair">
        <color auto="1"/>
      </right>
      <top style="medium">
        <color auto="1"/>
      </top>
      <bottom/>
      <diagonal/>
    </border>
    <border>
      <left style="medium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hair">
        <color auto="1"/>
      </right>
      <top/>
      <bottom style="medium">
        <color auto="1"/>
      </bottom>
      <diagonal/>
    </border>
    <border>
      <left style="hair">
        <color auto="1"/>
      </left>
      <right style="medium">
        <color auto="1"/>
      </right>
      <top/>
      <bottom style="medium">
        <color auto="1"/>
      </bottom>
      <diagonal/>
    </border>
    <border>
      <left/>
      <right style="hair">
        <color auto="1"/>
      </right>
      <top style="medium">
        <color auto="1"/>
      </top>
      <bottom/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/>
      <diagonal/>
    </border>
    <border>
      <left style="hair">
        <color indexed="64"/>
      </left>
      <right style="thin">
        <color indexed="64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dotted">
        <color auto="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hair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auto="1"/>
      </left>
      <right/>
      <top style="dotted">
        <color auto="1"/>
      </top>
      <bottom/>
      <diagonal/>
    </border>
    <border>
      <left/>
      <right style="dotted">
        <color auto="1"/>
      </right>
      <top style="dotted">
        <color auto="1"/>
      </top>
      <bottom/>
      <diagonal/>
    </border>
    <border>
      <left style="dotted">
        <color auto="1"/>
      </left>
      <right/>
      <top/>
      <bottom/>
      <diagonal/>
    </border>
    <border>
      <left/>
      <right style="dotted">
        <color auto="1"/>
      </right>
      <top/>
      <bottom/>
      <diagonal/>
    </border>
    <border>
      <left style="dotted">
        <color auto="1"/>
      </left>
      <right/>
      <top/>
      <bottom style="dotted">
        <color auto="1"/>
      </bottom>
      <diagonal/>
    </border>
    <border>
      <left/>
      <right style="dotted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dashed">
        <color auto="1"/>
      </right>
      <top style="thin">
        <color auto="1"/>
      </top>
      <bottom style="dashed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dashed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dashed">
        <color auto="1"/>
      </right>
      <top style="thin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thin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dashed">
        <color auto="1"/>
      </right>
      <top style="dashed">
        <color auto="1"/>
      </top>
      <bottom style="medium">
        <color auto="1"/>
      </bottom>
      <diagonal/>
    </border>
    <border>
      <left style="dashed">
        <color auto="1"/>
      </left>
      <right style="thin">
        <color auto="1"/>
      </right>
      <top style="dashed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 style="thin">
        <color indexed="64"/>
      </right>
      <top/>
      <bottom/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 style="hair">
        <color auto="1"/>
      </left>
      <right style="medium">
        <color indexed="64"/>
      </right>
      <top/>
      <bottom/>
      <diagonal/>
    </border>
    <border>
      <left style="hair">
        <color auto="1"/>
      </left>
      <right style="medium">
        <color indexed="64"/>
      </right>
      <top/>
      <bottom style="thin">
        <color indexed="64"/>
      </bottom>
      <diagonal/>
    </border>
    <border>
      <left style="hair">
        <color auto="1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dashed">
        <color auto="1"/>
      </left>
      <right style="dashed">
        <color auto="1"/>
      </right>
      <top/>
      <bottom style="thin">
        <color auto="1"/>
      </bottom>
      <diagonal/>
    </border>
    <border>
      <left style="dashed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auto="1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auto="1"/>
      </left>
      <right/>
      <top style="medium">
        <color auto="1"/>
      </top>
      <bottom style="thin">
        <color indexed="64"/>
      </bottom>
      <diagonal/>
    </border>
    <border diagonalDown="1">
      <left/>
      <right style="dotted">
        <color auto="1"/>
      </right>
      <top/>
      <bottom style="dotted">
        <color auto="1"/>
      </bottom>
      <diagonal style="double">
        <color auto="1"/>
      </diagonal>
    </border>
    <border diagonalDown="1">
      <left/>
      <right/>
      <top/>
      <bottom/>
      <diagonal style="double">
        <color auto="1"/>
      </diagonal>
    </border>
    <border diagonalDown="1">
      <left/>
      <right style="dotted">
        <color auto="1"/>
      </right>
      <top/>
      <bottom/>
      <diagonal style="double">
        <color auto="1"/>
      </diagonal>
    </border>
    <border diagonalDown="1">
      <left/>
      <right/>
      <top/>
      <bottom style="dotted">
        <color auto="1"/>
      </bottom>
      <diagonal style="double">
        <color auto="1"/>
      </diagonal>
    </border>
    <border>
      <left/>
      <right/>
      <top style="dotted">
        <color auto="1"/>
      </top>
      <bottom style="double">
        <color indexed="64"/>
      </bottom>
      <diagonal/>
    </border>
    <border diagonalUp="1">
      <left style="dotted">
        <color auto="1"/>
      </left>
      <right/>
      <top/>
      <bottom style="dotted">
        <color auto="1"/>
      </bottom>
      <diagonal style="double">
        <color auto="1"/>
      </diagonal>
    </border>
    <border diagonalUp="1">
      <left style="dotted">
        <color auto="1"/>
      </left>
      <right/>
      <top/>
      <bottom/>
      <diagonal style="double">
        <color auto="1"/>
      </diagonal>
    </border>
    <border diagonalUp="1">
      <left/>
      <right/>
      <top/>
      <bottom/>
      <diagonal style="double">
        <color auto="1"/>
      </diagonal>
    </border>
    <border diagonalUp="1">
      <left/>
      <right/>
      <top/>
      <bottom style="dotted">
        <color auto="1"/>
      </bottom>
      <diagonal style="double">
        <color auto="1"/>
      </diagonal>
    </border>
    <border>
      <left style="dotted">
        <color indexed="64"/>
      </left>
      <right/>
      <top style="dotted">
        <color auto="1"/>
      </top>
      <bottom style="double">
        <color indexed="64"/>
      </bottom>
      <diagonal/>
    </border>
    <border>
      <left/>
      <right style="dotted">
        <color indexed="64"/>
      </right>
      <top style="dotted">
        <color auto="1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 diagonalUp="1"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 style="hair">
        <color auto="1"/>
      </top>
      <bottom style="hair">
        <color auto="1"/>
      </bottom>
      <diagonal style="hair">
        <color auto="1"/>
      </diagonal>
    </border>
    <border diagonalUp="1">
      <left style="thin">
        <color indexed="64"/>
      </left>
      <right style="thin">
        <color indexed="64"/>
      </right>
      <top style="hair">
        <color auto="1"/>
      </top>
      <bottom style="medium">
        <color indexed="64"/>
      </bottom>
      <diagonal style="hair">
        <color auto="1"/>
      </diagonal>
    </border>
    <border diagonalUp="1">
      <left style="thin">
        <color indexed="64"/>
      </left>
      <right style="medium">
        <color indexed="64"/>
      </right>
      <top style="hair">
        <color auto="1"/>
      </top>
      <bottom style="medium">
        <color indexed="64"/>
      </bottom>
      <diagonal style="hair">
        <color auto="1"/>
      </diagonal>
    </border>
    <border diagonalUp="1">
      <left style="medium">
        <color indexed="64"/>
      </left>
      <right style="thin">
        <color indexed="64"/>
      </right>
      <top style="hair">
        <color auto="1"/>
      </top>
      <bottom style="hair">
        <color auto="1"/>
      </bottom>
      <diagonal style="hair">
        <color auto="1"/>
      </diagonal>
    </border>
    <border diagonalUp="1">
      <left style="medium">
        <color indexed="64"/>
      </left>
      <right style="thin">
        <color indexed="64"/>
      </right>
      <top style="hair">
        <color auto="1"/>
      </top>
      <bottom style="medium">
        <color indexed="64"/>
      </bottom>
      <diagonal style="hair">
        <color auto="1"/>
      </diagonal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dashed">
        <color auto="1"/>
      </top>
      <bottom style="thin">
        <color auto="1"/>
      </bottom>
      <diagonal/>
    </border>
    <border>
      <left/>
      <right/>
      <top style="dashed">
        <color auto="1"/>
      </top>
      <bottom style="thin">
        <color auto="1"/>
      </bottom>
      <diagonal/>
    </border>
    <border>
      <left/>
      <right style="thin">
        <color auto="1"/>
      </right>
      <top style="dashed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 diagonalUp="1">
      <left style="hair">
        <color auto="1"/>
      </left>
      <right style="hair">
        <color auto="1"/>
      </right>
      <top style="medium">
        <color auto="1"/>
      </top>
      <bottom/>
      <diagonal style="thin">
        <color indexed="64"/>
      </diagonal>
    </border>
    <border diagonalUp="1">
      <left style="hair">
        <color auto="1"/>
      </left>
      <right/>
      <top style="medium">
        <color auto="1"/>
      </top>
      <bottom/>
      <diagonal style="thin">
        <color indexed="64"/>
      </diagonal>
    </border>
    <border diagonalUp="1">
      <left style="hair">
        <color auto="1"/>
      </left>
      <right style="medium">
        <color indexed="64"/>
      </right>
      <top style="medium">
        <color auto="1"/>
      </top>
      <bottom/>
      <diagonal style="thin">
        <color indexed="64"/>
      </diagonal>
    </border>
    <border diagonalUp="1">
      <left style="hair">
        <color auto="1"/>
      </left>
      <right style="hair">
        <color auto="1"/>
      </right>
      <top/>
      <bottom style="medium">
        <color auto="1"/>
      </bottom>
      <diagonal style="thin">
        <color indexed="64"/>
      </diagonal>
    </border>
    <border diagonalUp="1">
      <left style="hair">
        <color auto="1"/>
      </left>
      <right/>
      <top/>
      <bottom style="medium">
        <color auto="1"/>
      </bottom>
      <diagonal style="thin">
        <color indexed="64"/>
      </diagonal>
    </border>
    <border diagonalUp="1">
      <left style="hair">
        <color auto="1"/>
      </left>
      <right style="medium">
        <color indexed="64"/>
      </right>
      <top/>
      <bottom style="medium">
        <color auto="1"/>
      </bottom>
      <diagonal style="thin">
        <color indexed="64"/>
      </diagonal>
    </border>
    <border>
      <left/>
      <right/>
      <top/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</borders>
  <cellStyleXfs count="1">
    <xf numFmtId="0" fontId="0" fillId="0" borderId="0">
      <alignment vertical="center"/>
    </xf>
  </cellStyleXfs>
  <cellXfs count="396">
    <xf numFmtId="0" fontId="0" fillId="0" borderId="0" xfId="0">
      <alignment vertical="center"/>
    </xf>
    <xf numFmtId="0" fontId="3" fillId="2" borderId="0" xfId="0" applyFont="1" applyFill="1" applyAlignment="1">
      <alignment horizontal="center" vertical="center" shrinkToFit="1"/>
    </xf>
    <xf numFmtId="0" fontId="4" fillId="5" borderId="7" xfId="0" applyFont="1" applyFill="1" applyBorder="1" applyAlignment="1">
      <alignment horizontal="center" vertical="center" wrapText="1" shrinkToFit="1"/>
    </xf>
    <xf numFmtId="0" fontId="4" fillId="5" borderId="9" xfId="0" applyFont="1" applyFill="1" applyBorder="1" applyAlignment="1">
      <alignment horizontal="center" vertical="center" wrapText="1" shrinkToFit="1"/>
    </xf>
    <xf numFmtId="0" fontId="8" fillId="6" borderId="8" xfId="0" applyFont="1" applyFill="1" applyBorder="1" applyAlignment="1">
      <alignment horizontal="left" vertical="center" wrapText="1" shrinkToFit="1"/>
    </xf>
    <xf numFmtId="0" fontId="8" fillId="6" borderId="10" xfId="0" applyFont="1" applyFill="1" applyBorder="1" applyAlignment="1">
      <alignment horizontal="left" vertical="center" wrapText="1" shrinkToFit="1"/>
    </xf>
    <xf numFmtId="0" fontId="4" fillId="7" borderId="7" xfId="0" applyFont="1" applyFill="1" applyBorder="1" applyAlignment="1">
      <alignment horizontal="center" vertical="center" wrapText="1" shrinkToFit="1"/>
    </xf>
    <xf numFmtId="0" fontId="4" fillId="7" borderId="47" xfId="0" applyFont="1" applyFill="1" applyBorder="1" applyAlignment="1">
      <alignment horizontal="center" vertical="center" wrapText="1" shrinkToFit="1"/>
    </xf>
    <xf numFmtId="0" fontId="4" fillId="9" borderId="45" xfId="0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0" xfId="0" applyFont="1" applyAlignment="1">
      <alignment horizontal="left" vertical="center" shrinkToFit="1"/>
    </xf>
    <xf numFmtId="0" fontId="3" fillId="0" borderId="19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2" borderId="0" xfId="0" applyFont="1" applyFill="1" applyAlignment="1">
      <alignment horizontal="center" vertical="center" shrinkToFit="1"/>
    </xf>
    <xf numFmtId="0" fontId="8" fillId="4" borderId="66" xfId="0" applyFont="1" applyFill="1" applyBorder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15" fillId="0" borderId="91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2" fillId="0" borderId="95" xfId="0" applyFont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0" fontId="15" fillId="0" borderId="99" xfId="0" applyFont="1" applyBorder="1" applyAlignment="1">
      <alignment horizontal="center" vertical="center"/>
    </xf>
    <xf numFmtId="0" fontId="15" fillId="0" borderId="103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106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0" borderId="109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5" fillId="0" borderId="119" xfId="0" applyFont="1" applyBorder="1" applyAlignment="1">
      <alignment horizontal="center" vertical="center"/>
    </xf>
    <xf numFmtId="0" fontId="2" fillId="0" borderId="124" xfId="0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 shrinkToFit="1"/>
    </xf>
    <xf numFmtId="0" fontId="4" fillId="10" borderId="72" xfId="0" applyFont="1" applyFill="1" applyBorder="1" applyAlignment="1">
      <alignment horizontal="center" vertical="center" shrinkToFit="1"/>
    </xf>
    <xf numFmtId="0" fontId="4" fillId="10" borderId="124" xfId="0" applyFont="1" applyFill="1" applyBorder="1" applyAlignment="1">
      <alignment horizontal="center" vertical="center" shrinkToFit="1"/>
    </xf>
    <xf numFmtId="0" fontId="4" fillId="11" borderId="45" xfId="0" applyFont="1" applyFill="1" applyBorder="1" applyAlignment="1">
      <alignment horizontal="center" vertical="center" shrinkToFit="1"/>
    </xf>
    <xf numFmtId="0" fontId="8" fillId="4" borderId="48" xfId="0" applyFont="1" applyFill="1" applyBorder="1" applyAlignment="1">
      <alignment horizontal="left" vertical="center" wrapText="1" shrinkToFit="1"/>
    </xf>
    <xf numFmtId="0" fontId="4" fillId="10" borderId="3" xfId="0" applyFont="1" applyFill="1" applyBorder="1" applyAlignment="1">
      <alignment horizontal="center" vertical="center" shrinkToFit="1"/>
    </xf>
    <xf numFmtId="0" fontId="4" fillId="10" borderId="139" xfId="0" applyFont="1" applyFill="1" applyBorder="1" applyAlignment="1">
      <alignment horizontal="center" vertical="center" shrinkToFit="1"/>
    </xf>
    <xf numFmtId="0" fontId="2" fillId="4" borderId="131" xfId="0" applyFont="1" applyFill="1" applyBorder="1" applyAlignment="1">
      <alignment vertical="center" shrinkToFit="1"/>
    </xf>
    <xf numFmtId="0" fontId="2" fillId="4" borderId="132" xfId="0" applyFont="1" applyFill="1" applyBorder="1" applyAlignment="1">
      <alignment vertical="center" shrinkToFit="1"/>
    </xf>
    <xf numFmtId="0" fontId="2" fillId="4" borderId="130" xfId="0" applyFont="1" applyFill="1" applyBorder="1" applyAlignment="1">
      <alignment vertical="center" shrinkToFit="1"/>
    </xf>
    <xf numFmtId="0" fontId="2" fillId="4" borderId="133" xfId="0" applyFont="1" applyFill="1" applyBorder="1" applyAlignment="1">
      <alignment horizontal="center" vertical="center" shrinkToFit="1"/>
    </xf>
    <xf numFmtId="0" fontId="2" fillId="4" borderId="134" xfId="0" applyFont="1" applyFill="1" applyBorder="1" applyAlignment="1">
      <alignment horizontal="center" vertical="center" shrinkToFit="1"/>
    </xf>
    <xf numFmtId="0" fontId="2" fillId="4" borderId="135" xfId="0" applyFont="1" applyFill="1" applyBorder="1" applyAlignment="1">
      <alignment horizontal="center" vertical="center" shrinkToFit="1"/>
    </xf>
    <xf numFmtId="0" fontId="2" fillId="4" borderId="4" xfId="0" applyFont="1" applyFill="1" applyBorder="1" applyAlignment="1">
      <alignment horizontal="left" vertical="center" shrinkToFit="1"/>
    </xf>
    <xf numFmtId="0" fontId="8" fillId="8" borderId="49" xfId="0" applyFont="1" applyFill="1" applyBorder="1" applyAlignment="1">
      <alignment horizontal="left" vertical="center" wrapText="1" shrinkToFit="1"/>
    </xf>
    <xf numFmtId="0" fontId="8" fillId="8" borderId="8" xfId="0" applyFont="1" applyFill="1" applyBorder="1" applyAlignment="1">
      <alignment horizontal="left" vertical="center" wrapText="1" shrinkToFit="1"/>
    </xf>
    <xf numFmtId="0" fontId="8" fillId="12" borderId="48" xfId="0" applyFont="1" applyFill="1" applyBorder="1" applyAlignment="1">
      <alignment horizontal="left" vertical="center" wrapText="1" shrinkToFit="1"/>
    </xf>
    <xf numFmtId="0" fontId="4" fillId="10" borderId="144" xfId="0" applyFont="1" applyFill="1" applyBorder="1" applyAlignment="1">
      <alignment horizontal="center" vertical="center" shrinkToFit="1"/>
    </xf>
    <xf numFmtId="0" fontId="2" fillId="4" borderId="145" xfId="0" applyFont="1" applyFill="1" applyBorder="1" applyAlignment="1">
      <alignment horizontal="center" vertical="center" shrinkToFit="1"/>
    </xf>
    <xf numFmtId="0" fontId="4" fillId="10" borderId="143" xfId="0" applyFont="1" applyFill="1" applyBorder="1" applyAlignment="1">
      <alignment horizontal="center" vertical="center" shrinkToFit="1"/>
    </xf>
    <xf numFmtId="0" fontId="3" fillId="10" borderId="146" xfId="0" applyFont="1" applyFill="1" applyBorder="1" applyAlignment="1">
      <alignment horizontal="right" vertical="center" shrinkToFit="1"/>
    </xf>
    <xf numFmtId="0" fontId="3" fillId="10" borderId="147" xfId="0" applyFont="1" applyFill="1" applyBorder="1" applyAlignment="1">
      <alignment horizontal="right" vertical="center" shrinkToFit="1"/>
    </xf>
    <xf numFmtId="0" fontId="3" fillId="10" borderId="148" xfId="0" applyFont="1" applyFill="1" applyBorder="1" applyAlignment="1">
      <alignment horizontal="right" vertical="center" shrinkToFit="1"/>
    </xf>
    <xf numFmtId="0" fontId="4" fillId="10" borderId="5" xfId="0" applyFont="1" applyFill="1" applyBorder="1" applyAlignment="1">
      <alignment horizontal="center" vertical="center" shrinkToFit="1"/>
    </xf>
    <xf numFmtId="0" fontId="2" fillId="4" borderId="6" xfId="0" applyFont="1" applyFill="1" applyBorder="1" applyAlignment="1">
      <alignment horizontal="left" vertical="center" shrinkToFit="1"/>
    </xf>
    <xf numFmtId="0" fontId="8" fillId="4" borderId="0" xfId="0" applyFont="1" applyFill="1" applyAlignment="1">
      <alignment horizontal="center" vertical="center" shrinkToFit="1"/>
    </xf>
    <xf numFmtId="0" fontId="8" fillId="4" borderId="83" xfId="0" applyFont="1" applyFill="1" applyBorder="1" applyAlignment="1">
      <alignment horizontal="center" vertical="center" shrinkToFit="1"/>
    </xf>
    <xf numFmtId="0" fontId="8" fillId="4" borderId="65" xfId="0" applyFont="1" applyFill="1" applyBorder="1" applyAlignment="1">
      <alignment horizontal="center" vertical="center" shrinkToFit="1"/>
    </xf>
    <xf numFmtId="0" fontId="8" fillId="4" borderId="84" xfId="0" applyFont="1" applyFill="1" applyBorder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8" fillId="4" borderId="154" xfId="0" applyFont="1" applyFill="1" applyBorder="1" applyAlignment="1">
      <alignment horizontal="center" vertical="center" shrinkToFit="1"/>
    </xf>
    <xf numFmtId="0" fontId="8" fillId="4" borderId="159" xfId="0" applyFont="1" applyFill="1" applyBorder="1" applyAlignment="1">
      <alignment horizontal="center" vertical="center" shrinkToFit="1"/>
    </xf>
    <xf numFmtId="0" fontId="8" fillId="4" borderId="160" xfId="0" applyFont="1" applyFill="1" applyBorder="1" applyAlignment="1">
      <alignment horizontal="center" vertical="center" shrinkToFit="1"/>
    </xf>
    <xf numFmtId="0" fontId="13" fillId="0" borderId="66" xfId="0" applyFont="1" applyBorder="1" applyAlignment="1">
      <alignment horizontal="center" vertical="center" shrinkToFit="1"/>
    </xf>
    <xf numFmtId="0" fontId="11" fillId="0" borderId="66" xfId="0" applyFont="1" applyBorder="1" applyAlignment="1">
      <alignment horizontal="center" vertical="center" shrinkToFit="1"/>
    </xf>
    <xf numFmtId="0" fontId="11" fillId="0" borderId="85" xfId="0" applyFont="1" applyBorder="1" applyAlignment="1">
      <alignment horizontal="center" vertical="center" textRotation="90" shrinkToFit="1"/>
    </xf>
    <xf numFmtId="0" fontId="9" fillId="0" borderId="0" xfId="0" applyFont="1" applyAlignment="1">
      <alignment horizontal="left" vertical="center" shrinkToFit="1"/>
    </xf>
    <xf numFmtId="0" fontId="8" fillId="0" borderId="11" xfId="0" applyFont="1" applyBorder="1" applyAlignment="1">
      <alignment horizontal="center" vertical="center" shrinkToFit="1"/>
    </xf>
    <xf numFmtId="0" fontId="3" fillId="0" borderId="172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4" fillId="0" borderId="176" xfId="0" applyFont="1" applyBorder="1" applyAlignment="1">
      <alignment horizontal="center" vertical="center" shrinkToFit="1"/>
    </xf>
    <xf numFmtId="0" fontId="4" fillId="0" borderId="26" xfId="0" applyFont="1" applyBorder="1" applyAlignment="1">
      <alignment horizontal="center" vertical="center" shrinkToFit="1"/>
    </xf>
    <xf numFmtId="0" fontId="4" fillId="0" borderId="177" xfId="0" applyFont="1" applyBorder="1" applyAlignment="1">
      <alignment horizontal="center" vertical="center" shrinkToFit="1"/>
    </xf>
    <xf numFmtId="0" fontId="4" fillId="0" borderId="29" xfId="0" applyFont="1" applyBorder="1" applyAlignment="1">
      <alignment horizontal="center" vertical="center" shrinkToFit="1"/>
    </xf>
    <xf numFmtId="0" fontId="3" fillId="0" borderId="18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left" vertical="center" shrinkToFit="1"/>
    </xf>
    <xf numFmtId="0" fontId="3" fillId="0" borderId="179" xfId="0" applyFont="1" applyBorder="1" applyAlignment="1">
      <alignment horizontal="left" vertical="center" shrinkToFit="1"/>
    </xf>
    <xf numFmtId="0" fontId="4" fillId="10" borderId="40" xfId="0" applyFont="1" applyFill="1" applyBorder="1" applyAlignment="1">
      <alignment horizontal="center" vertical="center" shrinkToFit="1"/>
    </xf>
    <xf numFmtId="0" fontId="3" fillId="10" borderId="37" xfId="0" applyFont="1" applyFill="1" applyBorder="1" applyAlignment="1">
      <alignment horizontal="center" vertical="center" wrapText="1" shrinkToFit="1"/>
    </xf>
    <xf numFmtId="0" fontId="3" fillId="4" borderId="40" xfId="0" applyFont="1" applyFill="1" applyBorder="1" applyAlignment="1" applyProtection="1">
      <alignment horizontal="center" vertical="center" shrinkToFit="1"/>
      <protection locked="0"/>
    </xf>
    <xf numFmtId="0" fontId="3" fillId="4" borderId="4" xfId="0" applyFont="1" applyFill="1" applyBorder="1" applyAlignment="1" applyProtection="1">
      <alignment horizontal="center" vertical="center" shrinkToFit="1"/>
      <protection locked="0"/>
    </xf>
    <xf numFmtId="0" fontId="3" fillId="4" borderId="6" xfId="0" applyFont="1" applyFill="1" applyBorder="1" applyAlignment="1" applyProtection="1">
      <alignment horizontal="center" vertical="center" shrinkToFit="1"/>
      <protection locked="0"/>
    </xf>
    <xf numFmtId="0" fontId="6" fillId="4" borderId="6" xfId="0" applyFont="1" applyFill="1" applyBorder="1" applyAlignment="1" applyProtection="1">
      <alignment horizontal="center" vertical="center" shrinkToFit="1"/>
      <protection locked="0"/>
    </xf>
    <xf numFmtId="0" fontId="6" fillId="4" borderId="3" xfId="0" applyFont="1" applyFill="1" applyBorder="1" applyAlignment="1" applyProtection="1">
      <alignment horizontal="center" vertical="center" wrapText="1" shrinkToFit="1"/>
      <protection locked="0"/>
    </xf>
    <xf numFmtId="0" fontId="4" fillId="10" borderId="3" xfId="0" applyFont="1" applyFill="1" applyBorder="1" applyAlignment="1">
      <alignment horizontal="center" vertical="center" wrapText="1" shrinkToFit="1"/>
    </xf>
    <xf numFmtId="0" fontId="2" fillId="4" borderId="4" xfId="0" quotePrefix="1" applyFont="1" applyFill="1" applyBorder="1" applyAlignment="1">
      <alignment horizontal="left" vertical="center" shrinkToFit="1"/>
    </xf>
    <xf numFmtId="0" fontId="15" fillId="4" borderId="115" xfId="0" applyFont="1" applyFill="1" applyBorder="1" applyAlignment="1">
      <alignment horizontal="left" vertical="center" wrapText="1" shrinkToFit="1"/>
    </xf>
    <xf numFmtId="0" fontId="25" fillId="4" borderId="4" xfId="0" applyFont="1" applyFill="1" applyBorder="1" applyAlignment="1" applyProtection="1">
      <alignment horizontal="center" vertical="center" shrinkToFit="1"/>
      <protection locked="0"/>
    </xf>
    <xf numFmtId="0" fontId="2" fillId="0" borderId="0" xfId="0" applyFont="1" applyAlignment="1">
      <alignment horizontal="center" vertical="center"/>
    </xf>
    <xf numFmtId="0" fontId="3" fillId="0" borderId="173" xfId="0" applyFont="1" applyBorder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11" fillId="0" borderId="85" xfId="0" applyFont="1" applyBorder="1" applyAlignment="1">
      <alignment horizontal="center" vertical="center" textRotation="90" shrinkToFit="1"/>
    </xf>
    <xf numFmtId="0" fontId="11" fillId="0" borderId="0" xfId="0" applyFont="1" applyAlignment="1">
      <alignment horizontal="center" vertical="center" shrinkToFit="1"/>
    </xf>
    <xf numFmtId="0" fontId="9" fillId="0" borderId="0" xfId="0" applyFont="1" applyAlignment="1">
      <alignment horizontal="left" vertical="center" shrinkToFit="1"/>
    </xf>
    <xf numFmtId="0" fontId="3" fillId="10" borderId="14" xfId="0" applyFont="1" applyFill="1" applyBorder="1" applyAlignment="1">
      <alignment horizontal="center" vertical="center" wrapText="1" shrinkToFit="1"/>
    </xf>
    <xf numFmtId="0" fontId="5" fillId="3" borderId="1" xfId="0" applyFont="1" applyFill="1" applyBorder="1" applyAlignment="1">
      <alignment horizontal="left" vertical="center" shrinkToFit="1"/>
    </xf>
    <xf numFmtId="0" fontId="5" fillId="3" borderId="180" xfId="0" applyFont="1" applyFill="1" applyBorder="1" applyAlignment="1">
      <alignment horizontal="left" vertical="center" shrinkToFit="1"/>
    </xf>
    <xf numFmtId="0" fontId="5" fillId="3" borderId="2" xfId="0" applyFont="1" applyFill="1" applyBorder="1" applyAlignment="1">
      <alignment horizontal="left" vertical="center" shrinkToFit="1"/>
    </xf>
    <xf numFmtId="0" fontId="4" fillId="10" borderId="62" xfId="0" applyFont="1" applyFill="1" applyBorder="1" applyAlignment="1">
      <alignment horizontal="center" vertical="center" wrapText="1" shrinkToFit="1"/>
    </xf>
    <xf numFmtId="0" fontId="4" fillId="10" borderId="82" xfId="0" applyFont="1" applyFill="1" applyBorder="1" applyAlignment="1">
      <alignment horizontal="center" vertical="center" wrapText="1" shrinkToFit="1"/>
    </xf>
    <xf numFmtId="0" fontId="4" fillId="10" borderId="181" xfId="0" applyFont="1" applyFill="1" applyBorder="1" applyAlignment="1">
      <alignment horizontal="center" vertical="center" wrapText="1" shrinkToFit="1"/>
    </xf>
    <xf numFmtId="0" fontId="4" fillId="10" borderId="169" xfId="0" applyFont="1" applyFill="1" applyBorder="1" applyAlignment="1">
      <alignment horizontal="center" vertical="center" wrapText="1" shrinkToFit="1"/>
    </xf>
    <xf numFmtId="0" fontId="4" fillId="10" borderId="182" xfId="0" applyFont="1" applyFill="1" applyBorder="1" applyAlignment="1">
      <alignment horizontal="center" vertical="center" wrapText="1" shrinkToFit="1"/>
    </xf>
    <xf numFmtId="0" fontId="4" fillId="10" borderId="168" xfId="0" applyFont="1" applyFill="1" applyBorder="1" applyAlignment="1">
      <alignment horizontal="center" vertical="center" wrapText="1" shrinkToFit="1"/>
    </xf>
    <xf numFmtId="0" fontId="9" fillId="9" borderId="43" xfId="0" applyFont="1" applyFill="1" applyBorder="1" applyAlignment="1">
      <alignment horizontal="left" vertical="center" shrinkToFit="1"/>
    </xf>
    <xf numFmtId="0" fontId="9" fillId="9" borderId="44" xfId="0" applyFont="1" applyFill="1" applyBorder="1" applyAlignment="1">
      <alignment horizontal="left" vertical="center" shrinkToFit="1"/>
    </xf>
    <xf numFmtId="0" fontId="5" fillId="3" borderId="12" xfId="0" applyFont="1" applyFill="1" applyBorder="1" applyAlignment="1">
      <alignment horizontal="left" vertical="center" shrinkToFit="1"/>
    </xf>
    <xf numFmtId="0" fontId="5" fillId="3" borderId="13" xfId="0" applyFont="1" applyFill="1" applyBorder="1" applyAlignment="1">
      <alignment horizontal="left" vertical="center" shrinkToFit="1"/>
    </xf>
    <xf numFmtId="0" fontId="9" fillId="11" borderId="41" xfId="0" applyFont="1" applyFill="1" applyBorder="1" applyAlignment="1">
      <alignment horizontal="left" vertical="center" shrinkToFit="1"/>
    </xf>
    <xf numFmtId="0" fontId="9" fillId="11" borderId="42" xfId="0" applyFont="1" applyFill="1" applyBorder="1" applyAlignment="1">
      <alignment horizontal="left" vertical="center" shrinkToFit="1"/>
    </xf>
    <xf numFmtId="0" fontId="9" fillId="7" borderId="41" xfId="0" applyFont="1" applyFill="1" applyBorder="1" applyAlignment="1">
      <alignment horizontal="left" vertical="center" wrapText="1" shrinkToFit="1"/>
    </xf>
    <xf numFmtId="0" fontId="9" fillId="7" borderId="42" xfId="0" applyFont="1" applyFill="1" applyBorder="1" applyAlignment="1">
      <alignment horizontal="left" vertical="center" wrapText="1" shrinkToFit="1"/>
    </xf>
    <xf numFmtId="0" fontId="5" fillId="0" borderId="0" xfId="0" applyFont="1" applyAlignment="1">
      <alignment horizontal="center" vertical="center" shrinkToFit="1"/>
    </xf>
    <xf numFmtId="0" fontId="3" fillId="0" borderId="63" xfId="0" applyFont="1" applyBorder="1" applyAlignment="1">
      <alignment horizontal="left" vertical="center" shrinkToFit="1"/>
    </xf>
    <xf numFmtId="0" fontId="3" fillId="0" borderId="64" xfId="0" applyFont="1" applyBorder="1" applyAlignment="1">
      <alignment horizontal="left" vertical="center" shrinkToFit="1"/>
    </xf>
    <xf numFmtId="0" fontId="3" fillId="0" borderId="0" xfId="0" applyFont="1" applyAlignment="1">
      <alignment horizontal="left" vertical="center" shrinkToFit="1"/>
    </xf>
    <xf numFmtId="0" fontId="4" fillId="0" borderId="170" xfId="0" applyFont="1" applyBorder="1" applyAlignment="1">
      <alignment horizontal="center" vertical="center" textRotation="255" shrinkToFit="1"/>
    </xf>
    <xf numFmtId="0" fontId="4" fillId="0" borderId="121" xfId="0" applyFont="1" applyBorder="1" applyAlignment="1">
      <alignment horizontal="center" vertical="center" textRotation="255" shrinkToFit="1"/>
    </xf>
    <xf numFmtId="0" fontId="4" fillId="0" borderId="171" xfId="0" applyFont="1" applyBorder="1" applyAlignment="1">
      <alignment horizontal="center" vertical="center" textRotation="255" shrinkToFit="1"/>
    </xf>
    <xf numFmtId="0" fontId="4" fillId="0" borderId="19" xfId="0" applyFont="1" applyBorder="1" applyAlignment="1">
      <alignment horizontal="right" vertical="center" shrinkToFit="1"/>
    </xf>
    <xf numFmtId="0" fontId="6" fillId="0" borderId="178" xfId="0" applyFont="1" applyBorder="1" applyAlignment="1">
      <alignment horizontal="left" vertical="center" shrinkToFit="1"/>
    </xf>
    <xf numFmtId="0" fontId="6" fillId="0" borderId="174" xfId="0" applyFont="1" applyBorder="1" applyAlignment="1">
      <alignment horizontal="left" vertical="center" shrinkToFit="1"/>
    </xf>
    <xf numFmtId="0" fontId="6" fillId="0" borderId="37" xfId="0" applyFont="1" applyBorder="1" applyAlignment="1">
      <alignment horizontal="left" vertical="center" shrinkToFit="1"/>
    </xf>
    <xf numFmtId="0" fontId="6" fillId="0" borderId="175" xfId="0" applyFont="1" applyBorder="1" applyAlignment="1">
      <alignment horizontal="left" vertical="center" shrinkToFit="1"/>
    </xf>
    <xf numFmtId="0" fontId="3" fillId="0" borderId="188" xfId="0" applyFont="1" applyBorder="1" applyAlignment="1">
      <alignment horizontal="center" vertical="center" shrinkToFit="1"/>
    </xf>
    <xf numFmtId="0" fontId="3" fillId="0" borderId="189" xfId="0" applyFont="1" applyBorder="1" applyAlignment="1">
      <alignment horizontal="center" vertical="center" shrinkToFit="1"/>
    </xf>
    <xf numFmtId="0" fontId="3" fillId="0" borderId="36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center" vertical="center" shrinkToFit="1"/>
    </xf>
    <xf numFmtId="0" fontId="3" fillId="0" borderId="175" xfId="0" applyFont="1" applyBorder="1" applyAlignment="1">
      <alignment horizontal="center" vertical="center" shrinkToFit="1"/>
    </xf>
    <xf numFmtId="0" fontId="3" fillId="0" borderId="37" xfId="0" applyFont="1" applyBorder="1" applyAlignment="1">
      <alignment horizontal="left" vertical="center" shrinkToFit="1"/>
    </xf>
    <xf numFmtId="0" fontId="3" fillId="0" borderId="175" xfId="0" applyFont="1" applyBorder="1" applyAlignment="1">
      <alignment horizontal="left" vertical="center" shrinkToFit="1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/>
    </xf>
    <xf numFmtId="0" fontId="2" fillId="0" borderId="95" xfId="0" applyFont="1" applyBorder="1" applyAlignment="1">
      <alignment horizontal="center" vertical="center"/>
    </xf>
    <xf numFmtId="0" fontId="2" fillId="0" borderId="96" xfId="0" applyFont="1" applyBorder="1" applyAlignment="1">
      <alignment horizontal="center" vertical="center"/>
    </xf>
    <xf numFmtId="0" fontId="2" fillId="0" borderId="94" xfId="0" applyFont="1" applyBorder="1" applyAlignment="1">
      <alignment horizontal="center" vertical="center"/>
    </xf>
    <xf numFmtId="0" fontId="10" fillId="0" borderId="30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/>
    </xf>
    <xf numFmtId="0" fontId="2" fillId="0" borderId="105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5" xfId="0" applyFont="1" applyBorder="1" applyAlignment="1">
      <alignment horizontal="left"/>
    </xf>
    <xf numFmtId="0" fontId="17" fillId="0" borderId="23" xfId="0" applyFont="1" applyBorder="1" applyAlignment="1">
      <alignment horizontal="left"/>
    </xf>
    <xf numFmtId="0" fontId="17" fillId="0" borderId="0" xfId="0" applyFont="1" applyAlignment="1">
      <alignment horizontal="left"/>
    </xf>
    <xf numFmtId="0" fontId="2" fillId="0" borderId="26" xfId="0" applyFont="1" applyBorder="1" applyAlignment="1">
      <alignment horizontal="center" vertical="center"/>
    </xf>
    <xf numFmtId="0" fontId="8" fillId="4" borderId="89" xfId="0" applyFont="1" applyFill="1" applyBorder="1" applyAlignment="1" applyProtection="1">
      <alignment horizontal="left" vertical="center" shrinkToFit="1"/>
      <protection locked="0"/>
    </xf>
    <xf numFmtId="0" fontId="2" fillId="4" borderId="89" xfId="0" applyFont="1" applyFill="1" applyBorder="1" applyAlignment="1" applyProtection="1">
      <alignment horizontal="left" vertical="center" shrinkToFit="1"/>
      <protection locked="0"/>
    </xf>
    <xf numFmtId="0" fontId="2" fillId="4" borderId="89" xfId="0" applyFont="1" applyFill="1" applyBorder="1" applyAlignment="1" applyProtection="1">
      <alignment horizontal="center" vertical="center" shrinkToFit="1"/>
      <protection locked="0"/>
    </xf>
    <xf numFmtId="0" fontId="16" fillId="0" borderId="90" xfId="0" applyFont="1" applyBorder="1" applyAlignment="1">
      <alignment horizontal="center" vertical="center" textRotation="255"/>
    </xf>
    <xf numFmtId="0" fontId="16" fillId="0" borderId="102" xfId="0" applyFont="1" applyBorder="1" applyAlignment="1">
      <alignment horizontal="center" vertical="center" textRotation="255"/>
    </xf>
    <xf numFmtId="0" fontId="2" fillId="4" borderId="101" xfId="0" applyFont="1" applyFill="1" applyBorder="1" applyAlignment="1" applyProtection="1">
      <alignment horizontal="left" vertical="center" shrinkToFit="1"/>
      <protection locked="0"/>
    </xf>
    <xf numFmtId="0" fontId="2" fillId="0" borderId="101" xfId="0" applyFont="1" applyBorder="1" applyAlignment="1">
      <alignment horizontal="center" vertical="center" shrinkToFit="1"/>
    </xf>
    <xf numFmtId="0" fontId="10" fillId="4" borderId="31" xfId="0" applyFont="1" applyFill="1" applyBorder="1" applyAlignment="1" applyProtection="1">
      <alignment horizontal="center" vertical="center" shrinkToFit="1"/>
      <protection locked="0"/>
    </xf>
    <xf numFmtId="0" fontId="10" fillId="4" borderId="92" xfId="0" applyFont="1" applyFill="1" applyBorder="1" applyAlignment="1" applyProtection="1">
      <alignment horizontal="center" vertical="center" shrinkToFit="1"/>
      <protection locked="0"/>
    </xf>
    <xf numFmtId="0" fontId="10" fillId="0" borderId="93" xfId="0" applyFont="1" applyBorder="1" applyAlignment="1">
      <alignment horizontal="center" vertical="center"/>
    </xf>
    <xf numFmtId="0" fontId="10" fillId="0" borderId="31" xfId="0" applyFont="1" applyBorder="1" applyAlignment="1">
      <alignment horizontal="center" vertical="center"/>
    </xf>
    <xf numFmtId="0" fontId="2" fillId="0" borderId="35" xfId="0" applyFont="1" applyBorder="1" applyAlignment="1">
      <alignment horizontal="center" vertical="center" shrinkToFit="1"/>
    </xf>
    <xf numFmtId="0" fontId="2" fillId="0" borderId="104" xfId="0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16" fillId="0" borderId="98" xfId="0" applyFont="1" applyBorder="1" applyAlignment="1">
      <alignment horizontal="center" vertical="center" textRotation="255"/>
    </xf>
    <xf numFmtId="0" fontId="8" fillId="4" borderId="97" xfId="0" applyFont="1" applyFill="1" applyBorder="1" applyAlignment="1" applyProtection="1">
      <alignment horizontal="left" vertical="center" shrinkToFit="1"/>
      <protection locked="0"/>
    </xf>
    <xf numFmtId="0" fontId="2" fillId="4" borderId="97" xfId="0" applyFont="1" applyFill="1" applyBorder="1" applyAlignment="1" applyProtection="1">
      <alignment horizontal="left" vertical="center" shrinkToFit="1"/>
      <protection locked="0"/>
    </xf>
    <xf numFmtId="0" fontId="2" fillId="0" borderId="97" xfId="0" applyFont="1" applyBorder="1" applyAlignment="1">
      <alignment horizontal="center" vertical="center" shrinkToFit="1"/>
    </xf>
    <xf numFmtId="0" fontId="2" fillId="0" borderId="29" xfId="0" applyFont="1" applyBorder="1" applyAlignment="1">
      <alignment horizontal="center" vertical="center" shrinkToFit="1"/>
    </xf>
    <xf numFmtId="0" fontId="2" fillId="0" borderId="100" xfId="0" applyFont="1" applyBorder="1" applyAlignment="1">
      <alignment horizontal="center" vertical="center" shrinkToFit="1"/>
    </xf>
    <xf numFmtId="0" fontId="10" fillId="0" borderId="17" xfId="0" applyFont="1" applyBorder="1" applyAlignment="1">
      <alignment horizontal="center" vertical="center"/>
    </xf>
    <xf numFmtId="0" fontId="2" fillId="4" borderId="117" xfId="0" applyFont="1" applyFill="1" applyBorder="1" applyAlignment="1" applyProtection="1">
      <alignment horizontal="left" vertical="center" shrinkToFit="1"/>
      <protection locked="0"/>
    </xf>
    <xf numFmtId="0" fontId="2" fillId="4" borderId="117" xfId="0" applyFont="1" applyFill="1" applyBorder="1" applyAlignment="1" applyProtection="1">
      <alignment horizontal="center" vertical="center" shrinkToFit="1"/>
      <protection locked="0"/>
    </xf>
    <xf numFmtId="0" fontId="16" fillId="0" borderId="118" xfId="0" applyFont="1" applyBorder="1" applyAlignment="1">
      <alignment horizontal="center" vertical="center" textRotation="255"/>
    </xf>
    <xf numFmtId="0" fontId="8" fillId="0" borderId="0" xfId="0" applyFont="1" applyAlignment="1">
      <alignment horizontal="left" vertical="center"/>
    </xf>
    <xf numFmtId="0" fontId="17" fillId="0" borderId="39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24" fillId="0" borderId="67" xfId="0" applyFont="1" applyBorder="1" applyAlignment="1">
      <alignment horizontal="center" vertical="center" wrapText="1" shrinkToFit="1"/>
    </xf>
    <xf numFmtId="0" fontId="24" fillId="0" borderId="110" xfId="0" applyFont="1" applyBorder="1" applyAlignment="1">
      <alignment horizontal="center" vertical="center" wrapText="1" shrinkToFit="1"/>
    </xf>
    <xf numFmtId="0" fontId="24" fillId="0" borderId="69" xfId="0" applyFont="1" applyBorder="1" applyAlignment="1">
      <alignment horizontal="center" vertical="center" wrapText="1" shrinkToFit="1"/>
    </xf>
    <xf numFmtId="0" fontId="24" fillId="0" borderId="111" xfId="0" applyFont="1" applyBorder="1" applyAlignment="1">
      <alignment horizontal="center" vertical="center" wrapText="1" shrinkToFit="1"/>
    </xf>
    <xf numFmtId="0" fontId="24" fillId="0" borderId="112" xfId="0" applyFont="1" applyBorder="1" applyAlignment="1">
      <alignment horizontal="center" vertical="center" wrapText="1" shrinkToFit="1"/>
    </xf>
    <xf numFmtId="0" fontId="24" fillId="0" borderId="113" xfId="0" applyFont="1" applyBorder="1" applyAlignment="1">
      <alignment horizontal="center" vertical="center" wrapText="1" shrinkToFit="1"/>
    </xf>
    <xf numFmtId="0" fontId="17" fillId="0" borderId="73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38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2" fillId="0" borderId="37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17" fillId="0" borderId="5" xfId="0" applyFont="1" applyBorder="1" applyAlignment="1">
      <alignment horizontal="center" vertical="center"/>
    </xf>
    <xf numFmtId="0" fontId="17" fillId="0" borderId="78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21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8" fillId="0" borderId="26" xfId="0" applyFont="1" applyBorder="1" applyAlignment="1">
      <alignment horizontal="center" vertical="center" textRotation="255"/>
    </xf>
    <xf numFmtId="0" fontId="10" fillId="0" borderId="25" xfId="0" applyFont="1" applyBorder="1" applyAlignment="1">
      <alignment horizontal="center" vertical="center" shrinkToFit="1"/>
    </xf>
    <xf numFmtId="0" fontId="10" fillId="0" borderId="23" xfId="0" applyFont="1" applyBorder="1" applyAlignment="1">
      <alignment horizontal="center" vertical="center" shrinkToFit="1"/>
    </xf>
    <xf numFmtId="0" fontId="10" fillId="0" borderId="21" xfId="0" applyFont="1" applyBorder="1" applyAlignment="1">
      <alignment horizontal="center" vertical="center" shrinkToFit="1"/>
    </xf>
    <xf numFmtId="0" fontId="10" fillId="0" borderId="0" xfId="0" applyFont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0" fontId="10" fillId="0" borderId="19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/>
    </xf>
    <xf numFmtId="0" fontId="2" fillId="0" borderId="22" xfId="0" applyFont="1" applyBorder="1" applyAlignment="1">
      <alignment horizontal="center"/>
    </xf>
    <xf numFmtId="0" fontId="2" fillId="0" borderId="28" xfId="0" applyFont="1" applyBorder="1" applyAlignment="1">
      <alignment horizontal="center"/>
    </xf>
    <xf numFmtId="0" fontId="23" fillId="0" borderId="149" xfId="0" applyFont="1" applyBorder="1" applyAlignment="1">
      <alignment horizontal="center" vertical="center"/>
    </xf>
    <xf numFmtId="0" fontId="23" fillId="0" borderId="63" xfId="0" applyFont="1" applyBorder="1" applyAlignment="1">
      <alignment horizontal="center" vertical="center"/>
    </xf>
    <xf numFmtId="0" fontId="23" fillId="0" borderId="64" xfId="0" applyFont="1" applyBorder="1" applyAlignment="1">
      <alignment horizontal="center" vertical="center"/>
    </xf>
    <xf numFmtId="0" fontId="2" fillId="0" borderId="122" xfId="0" applyFont="1" applyBorder="1" applyAlignment="1">
      <alignment horizontal="center" vertical="center"/>
    </xf>
    <xf numFmtId="0" fontId="2" fillId="0" borderId="123" xfId="0" applyFont="1" applyBorder="1" applyAlignment="1">
      <alignment horizontal="center" vertical="center"/>
    </xf>
    <xf numFmtId="0" fontId="9" fillId="0" borderId="71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/>
    </xf>
    <xf numFmtId="0" fontId="9" fillId="0" borderId="72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 wrapText="1"/>
    </xf>
    <xf numFmtId="0" fontId="19" fillId="0" borderId="72" xfId="0" applyFont="1" applyBorder="1" applyAlignment="1">
      <alignment horizontal="center" vertical="center"/>
    </xf>
    <xf numFmtId="0" fontId="19" fillId="0" borderId="124" xfId="0" applyFont="1" applyBorder="1" applyAlignment="1">
      <alignment horizontal="center" vertical="center"/>
    </xf>
    <xf numFmtId="0" fontId="19" fillId="0" borderId="71" xfId="0" applyFont="1" applyBorder="1" applyAlignment="1">
      <alignment horizontal="center" vertical="center" wrapText="1"/>
    </xf>
    <xf numFmtId="0" fontId="10" fillId="4" borderId="27" xfId="0" applyFont="1" applyFill="1" applyBorder="1" applyAlignment="1" applyProtection="1">
      <alignment horizontal="center" vertical="center" shrinkToFit="1"/>
      <protection locked="0"/>
    </xf>
    <xf numFmtId="0" fontId="10" fillId="4" borderId="120" xfId="0" applyFont="1" applyFill="1" applyBorder="1" applyAlignment="1" applyProtection="1">
      <alignment horizontal="center" vertical="center" shrinkToFit="1"/>
      <protection locked="0"/>
    </xf>
    <xf numFmtId="0" fontId="10" fillId="0" borderId="121" xfId="0" applyFont="1" applyBorder="1" applyAlignment="1">
      <alignment horizontal="center" vertical="center"/>
    </xf>
    <xf numFmtId="0" fontId="10" fillId="0" borderId="27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 wrapText="1"/>
    </xf>
    <xf numFmtId="0" fontId="19" fillId="0" borderId="26" xfId="0" applyFont="1" applyBorder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0" fontId="15" fillId="0" borderId="20" xfId="0" applyFont="1" applyBorder="1" applyAlignment="1">
      <alignment horizontal="left" vertical="center"/>
    </xf>
    <xf numFmtId="0" fontId="8" fillId="0" borderId="67" xfId="0" applyFont="1" applyBorder="1" applyAlignment="1">
      <alignment horizontal="center" vertical="center" wrapText="1" shrinkToFit="1"/>
    </xf>
    <xf numFmtId="0" fontId="8" fillId="0" borderId="116" xfId="0" applyFont="1" applyBorder="1" applyAlignment="1">
      <alignment horizontal="center" vertical="center" wrapText="1" shrinkToFit="1"/>
    </xf>
    <xf numFmtId="0" fontId="8" fillId="0" borderId="69" xfId="0" applyFont="1" applyBorder="1" applyAlignment="1">
      <alignment horizontal="center" vertical="center" wrapText="1" shrinkToFit="1"/>
    </xf>
    <xf numFmtId="0" fontId="8" fillId="0" borderId="114" xfId="0" applyFont="1" applyBorder="1" applyAlignment="1">
      <alignment horizontal="center" vertical="center" wrapText="1" shrinkToFit="1"/>
    </xf>
    <xf numFmtId="0" fontId="8" fillId="0" borderId="55" xfId="0" applyFont="1" applyBorder="1" applyAlignment="1">
      <alignment horizontal="center" vertical="center" wrapText="1" shrinkToFit="1"/>
    </xf>
    <xf numFmtId="0" fontId="8" fillId="0" borderId="56" xfId="0" applyFont="1" applyBorder="1" applyAlignment="1">
      <alignment horizontal="center" vertical="center" wrapText="1" shrinkToFit="1"/>
    </xf>
    <xf numFmtId="0" fontId="8" fillId="0" borderId="53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69" xfId="0" applyFont="1" applyBorder="1" applyAlignment="1">
      <alignment horizontal="center" vertical="center" shrinkToFit="1"/>
    </xf>
    <xf numFmtId="0" fontId="8" fillId="0" borderId="114" xfId="0" applyFont="1" applyBorder="1" applyAlignment="1">
      <alignment horizontal="center" vertical="center" shrinkToFit="1"/>
    </xf>
    <xf numFmtId="0" fontId="8" fillId="0" borderId="112" xfId="0" applyFont="1" applyBorder="1" applyAlignment="1">
      <alignment horizontal="center" vertical="center" shrinkToFit="1"/>
    </xf>
    <xf numFmtId="0" fontId="8" fillId="0" borderId="115" xfId="0" applyFont="1" applyBorder="1" applyAlignment="1">
      <alignment horizontal="center" vertical="center" shrinkToFit="1"/>
    </xf>
    <xf numFmtId="0" fontId="8" fillId="0" borderId="68" xfId="0" applyFont="1" applyBorder="1" applyAlignment="1">
      <alignment horizontal="center" vertical="center" wrapText="1" shrinkToFit="1"/>
    </xf>
    <xf numFmtId="0" fontId="8" fillId="0" borderId="23" xfId="0" applyFont="1" applyBorder="1" applyAlignment="1">
      <alignment horizontal="center" vertical="center" wrapText="1" shrinkToFit="1"/>
    </xf>
    <xf numFmtId="0" fontId="8" fillId="0" borderId="24" xfId="0" applyFont="1" applyBorder="1" applyAlignment="1">
      <alignment horizontal="center" vertical="center" wrapText="1" shrinkToFit="1"/>
    </xf>
    <xf numFmtId="0" fontId="8" fillId="0" borderId="70" xfId="0" applyFont="1" applyBorder="1" applyAlignment="1">
      <alignment horizontal="center" vertical="center" wrapText="1" shrinkToFit="1"/>
    </xf>
    <xf numFmtId="0" fontId="8" fillId="0" borderId="0" xfId="0" applyFont="1" applyAlignment="1">
      <alignment horizontal="center" vertical="center" wrapText="1" shrinkToFit="1"/>
    </xf>
    <xf numFmtId="0" fontId="8" fillId="0" borderId="22" xfId="0" applyFont="1" applyBorder="1" applyAlignment="1">
      <alignment horizontal="center" vertical="center" wrapText="1" shrinkToFit="1"/>
    </xf>
    <xf numFmtId="0" fontId="8" fillId="0" borderId="61" xfId="0" applyFont="1" applyBorder="1" applyAlignment="1">
      <alignment horizontal="center" vertical="center" wrapText="1" shrinkToFit="1"/>
    </xf>
    <xf numFmtId="0" fontId="8" fillId="0" borderId="14" xfId="0" applyFont="1" applyBorder="1" applyAlignment="1">
      <alignment horizontal="center" vertical="center" wrapText="1" shrinkToFit="1"/>
    </xf>
    <xf numFmtId="0" fontId="8" fillId="0" borderId="34" xfId="0" applyFont="1" applyBorder="1" applyAlignment="1">
      <alignment horizontal="center" vertical="center" wrapText="1" shrinkToFit="1"/>
    </xf>
    <xf numFmtId="0" fontId="15" fillId="0" borderId="15" xfId="0" applyFont="1" applyBorder="1" applyAlignment="1">
      <alignment horizontal="center" vertical="center" wrapText="1" shrinkToFit="1"/>
    </xf>
    <xf numFmtId="0" fontId="15" fillId="0" borderId="11" xfId="0" applyFont="1" applyBorder="1" applyAlignment="1">
      <alignment horizontal="center" vertical="center" wrapText="1" shrinkToFit="1"/>
    </xf>
    <xf numFmtId="0" fontId="15" fillId="0" borderId="20" xfId="0" applyFont="1" applyBorder="1" applyAlignment="1">
      <alignment horizontal="center" vertical="center" wrapText="1" shrinkToFit="1"/>
    </xf>
    <xf numFmtId="0" fontId="15" fillId="0" borderId="18" xfId="0" applyFont="1" applyBorder="1" applyAlignment="1">
      <alignment horizontal="center" vertical="center" wrapText="1" shrinkToFit="1"/>
    </xf>
    <xf numFmtId="0" fontId="15" fillId="0" borderId="19" xfId="0" applyFont="1" applyBorder="1" applyAlignment="1">
      <alignment horizontal="center" vertical="center" wrapText="1" shrinkToFit="1"/>
    </xf>
    <xf numFmtId="0" fontId="15" fillId="0" borderId="28" xfId="0" applyFont="1" applyBorder="1" applyAlignment="1">
      <alignment horizontal="center" vertical="center" wrapText="1" shrinkToFit="1"/>
    </xf>
    <xf numFmtId="0" fontId="15" fillId="0" borderId="25" xfId="0" applyFont="1" applyBorder="1" applyAlignment="1">
      <alignment horizontal="center" vertical="center" wrapText="1" shrinkToFit="1"/>
    </xf>
    <xf numFmtId="0" fontId="15" fillId="0" borderId="23" xfId="0" applyFont="1" applyBorder="1" applyAlignment="1">
      <alignment horizontal="center" vertical="center" wrapText="1" shrinkToFit="1"/>
    </xf>
    <xf numFmtId="0" fontId="15" fillId="0" borderId="24" xfId="0" applyFont="1" applyBorder="1" applyAlignment="1">
      <alignment horizontal="center" vertical="center" wrapText="1" shrinkToFit="1"/>
    </xf>
    <xf numFmtId="0" fontId="15" fillId="0" borderId="33" xfId="0" applyFont="1" applyBorder="1" applyAlignment="1">
      <alignment horizontal="center" vertical="center" wrapText="1" shrinkToFit="1"/>
    </xf>
    <xf numFmtId="0" fontId="15" fillId="0" borderId="14" xfId="0" applyFont="1" applyBorder="1" applyAlignment="1">
      <alignment horizontal="center" vertical="center" wrapText="1" shrinkToFit="1"/>
    </xf>
    <xf numFmtId="0" fontId="15" fillId="0" borderId="34" xfId="0" applyFont="1" applyBorder="1" applyAlignment="1">
      <alignment horizontal="center" vertical="center" wrapText="1" shrinkToFit="1"/>
    </xf>
    <xf numFmtId="0" fontId="9" fillId="0" borderId="0" xfId="0" applyFont="1" applyAlignment="1">
      <alignment horizontal="left" vertical="center" shrinkToFit="1"/>
    </xf>
    <xf numFmtId="0" fontId="9" fillId="0" borderId="0" xfId="0" applyFont="1" applyAlignment="1">
      <alignment horizontal="right" vertical="center" shrinkToFit="1"/>
    </xf>
    <xf numFmtId="0" fontId="9" fillId="0" borderId="0" xfId="0" applyFon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11" fillId="0" borderId="0" xfId="0" applyFont="1" applyAlignment="1">
      <alignment horizontal="center" vertical="center" shrinkToFit="1"/>
    </xf>
    <xf numFmtId="0" fontId="8" fillId="0" borderId="87" xfId="0" applyFont="1" applyBorder="1" applyAlignment="1">
      <alignment horizontal="center" vertical="center" shrinkToFit="1"/>
    </xf>
    <xf numFmtId="0" fontId="8" fillId="0" borderId="66" xfId="0" applyFont="1" applyBorder="1" applyAlignment="1">
      <alignment horizontal="center" vertical="center" shrinkToFit="1"/>
    </xf>
    <xf numFmtId="0" fontId="8" fillId="0" borderId="88" xfId="0" applyFont="1" applyBorder="1" applyAlignment="1">
      <alignment horizontal="center" vertical="center" shrinkToFit="1"/>
    </xf>
    <xf numFmtId="0" fontId="15" fillId="0" borderId="0" xfId="0" applyFont="1" applyAlignment="1">
      <alignment horizontal="center" vertical="center" wrapText="1" shrinkToFit="1"/>
    </xf>
    <xf numFmtId="0" fontId="9" fillId="0" borderId="52" xfId="0" applyFont="1" applyBorder="1" applyAlignment="1">
      <alignment horizontal="center" vertical="center" shrinkToFit="1"/>
    </xf>
    <xf numFmtId="0" fontId="9" fillId="0" borderId="140" xfId="0" applyFont="1" applyBorder="1" applyAlignment="1">
      <alignment horizontal="center" vertical="center" shrinkToFit="1"/>
    </xf>
    <xf numFmtId="0" fontId="9" fillId="0" borderId="141" xfId="0" applyFont="1" applyBorder="1" applyAlignment="1">
      <alignment horizontal="center" vertical="center" shrinkToFit="1"/>
    </xf>
    <xf numFmtId="0" fontId="12" fillId="0" borderId="84" xfId="0" applyFont="1" applyBorder="1" applyAlignment="1">
      <alignment horizontal="center" vertical="center" textRotation="90" shrinkToFit="1"/>
    </xf>
    <xf numFmtId="0" fontId="13" fillId="0" borderId="86" xfId="0" applyFont="1" applyBorder="1" applyAlignment="1">
      <alignment horizontal="center" vertical="center" textRotation="90" shrinkToFit="1"/>
    </xf>
    <xf numFmtId="0" fontId="13" fillId="0" borderId="88" xfId="0" applyFont="1" applyBorder="1" applyAlignment="1">
      <alignment horizontal="center" vertical="center" textRotation="90" shrinkToFit="1"/>
    </xf>
    <xf numFmtId="0" fontId="8" fillId="0" borderId="79" xfId="0" applyFont="1" applyBorder="1" applyAlignment="1">
      <alignment horizontal="left" vertical="center" wrapText="1" shrinkToFit="1"/>
    </xf>
    <xf numFmtId="0" fontId="8" fillId="0" borderId="80" xfId="0" applyFont="1" applyBorder="1" applyAlignment="1">
      <alignment horizontal="left" vertical="center" shrinkToFit="1"/>
    </xf>
    <xf numFmtId="0" fontId="8" fillId="0" borderId="81" xfId="0" applyFont="1" applyBorder="1" applyAlignment="1">
      <alignment horizontal="left" vertical="center" shrinkToFit="1"/>
    </xf>
    <xf numFmtId="0" fontId="8" fillId="0" borderId="79" xfId="0" applyFont="1" applyBorder="1" applyAlignment="1">
      <alignment horizontal="left" vertical="center" shrinkToFit="1"/>
    </xf>
    <xf numFmtId="0" fontId="8" fillId="4" borderId="156" xfId="0" applyFont="1" applyFill="1" applyBorder="1" applyAlignment="1">
      <alignment horizontal="center" vertical="center" shrinkToFit="1"/>
    </xf>
    <xf numFmtId="0" fontId="8" fillId="4" borderId="157" xfId="0" applyFont="1" applyFill="1" applyBorder="1" applyAlignment="1">
      <alignment horizontal="center" vertical="center" shrinkToFit="1"/>
    </xf>
    <xf numFmtId="0" fontId="8" fillId="4" borderId="155" xfId="0" applyFont="1" applyFill="1" applyBorder="1" applyAlignment="1">
      <alignment horizontal="center" vertical="center" shrinkToFit="1"/>
    </xf>
    <xf numFmtId="0" fontId="8" fillId="4" borderId="158" xfId="0" applyFont="1" applyFill="1" applyBorder="1" applyAlignment="1">
      <alignment horizontal="center" vertical="center" shrinkToFit="1"/>
    </xf>
    <xf numFmtId="0" fontId="8" fillId="4" borderId="151" xfId="0" applyFont="1" applyFill="1" applyBorder="1" applyAlignment="1">
      <alignment horizontal="center" vertical="center" shrinkToFit="1"/>
    </xf>
    <xf numFmtId="0" fontId="8" fillId="4" borderId="152" xfId="0" applyFont="1" applyFill="1" applyBorder="1" applyAlignment="1">
      <alignment horizontal="center" vertical="center" shrinkToFit="1"/>
    </xf>
    <xf numFmtId="0" fontId="8" fillId="4" borderId="153" xfId="0" applyFont="1" applyFill="1" applyBorder="1" applyAlignment="1">
      <alignment horizontal="center" vertical="center" shrinkToFit="1"/>
    </xf>
    <xf numFmtId="0" fontId="8" fillId="4" borderId="150" xfId="0" applyFont="1" applyFill="1" applyBorder="1" applyAlignment="1">
      <alignment horizontal="center" vertical="center" shrinkToFit="1"/>
    </xf>
    <xf numFmtId="0" fontId="11" fillId="4" borderId="137" xfId="0" applyFont="1" applyFill="1" applyBorder="1" applyAlignment="1">
      <alignment horizontal="center" vertical="center" shrinkToFit="1"/>
    </xf>
    <xf numFmtId="0" fontId="11" fillId="4" borderId="51" xfId="0" applyFont="1" applyFill="1" applyBorder="1" applyAlignment="1">
      <alignment horizontal="center" vertical="center" shrinkToFit="1"/>
    </xf>
    <xf numFmtId="0" fontId="8" fillId="0" borderId="127" xfId="0" applyFont="1" applyBorder="1" applyAlignment="1">
      <alignment horizontal="center" vertical="center" shrinkToFit="1"/>
    </xf>
    <xf numFmtId="0" fontId="8" fillId="0" borderId="46" xfId="0" applyFont="1" applyBorder="1" applyAlignment="1">
      <alignment horizontal="center" vertical="center" shrinkToFit="1"/>
    </xf>
    <xf numFmtId="0" fontId="8" fillId="0" borderId="136" xfId="0" applyFont="1" applyBorder="1" applyAlignment="1">
      <alignment horizontal="center" vertical="center" shrinkToFit="1"/>
    </xf>
    <xf numFmtId="0" fontId="8" fillId="0" borderId="50" xfId="0" applyFont="1" applyBorder="1" applyAlignment="1">
      <alignment horizontal="center" vertical="center" shrinkToFit="1"/>
    </xf>
    <xf numFmtId="0" fontId="5" fillId="0" borderId="14" xfId="0" applyFont="1" applyBorder="1" applyAlignment="1">
      <alignment horizontal="center" vertical="center" shrinkToFit="1"/>
    </xf>
    <xf numFmtId="0" fontId="22" fillId="0" borderId="85" xfId="0" applyFont="1" applyBorder="1" applyAlignment="1">
      <alignment horizontal="center" vertical="center" textRotation="90" shrinkToFit="1"/>
    </xf>
    <xf numFmtId="0" fontId="11" fillId="0" borderId="85" xfId="0" applyFont="1" applyBorder="1" applyAlignment="1">
      <alignment horizontal="center" vertical="center" textRotation="90" shrinkToFit="1"/>
    </xf>
    <xf numFmtId="0" fontId="4" fillId="0" borderId="12" xfId="0" applyFont="1" applyBorder="1" applyAlignment="1">
      <alignment horizontal="center" vertical="center" shrinkToFit="1"/>
    </xf>
    <xf numFmtId="0" fontId="4" fillId="0" borderId="53" xfId="0" applyFont="1" applyBorder="1" applyAlignment="1">
      <alignment horizontal="center" vertical="center" shrinkToFit="1"/>
    </xf>
    <xf numFmtId="0" fontId="4" fillId="0" borderId="54" xfId="0" applyFont="1" applyBorder="1" applyAlignment="1">
      <alignment horizontal="center" vertical="center" shrinkToFit="1"/>
    </xf>
    <xf numFmtId="0" fontId="4" fillId="0" borderId="55" xfId="0" applyFont="1" applyBorder="1" applyAlignment="1">
      <alignment horizontal="center" vertical="center" shrinkToFit="1"/>
    </xf>
    <xf numFmtId="0" fontId="3" fillId="0" borderId="53" xfId="0" applyFont="1" applyBorder="1" applyAlignment="1">
      <alignment horizontal="center" vertical="center" shrinkToFit="1"/>
    </xf>
    <xf numFmtId="0" fontId="3" fillId="0" borderId="59" xfId="0" applyFont="1" applyBorder="1" applyAlignment="1">
      <alignment horizontal="center" vertical="center" shrinkToFit="1"/>
    </xf>
    <xf numFmtId="0" fontId="3" fillId="0" borderId="55" xfId="0" applyFont="1" applyBorder="1" applyAlignment="1">
      <alignment horizontal="center" vertical="center" shrinkToFit="1"/>
    </xf>
    <xf numFmtId="0" fontId="3" fillId="0" borderId="60" xfId="0" applyFont="1" applyBorder="1" applyAlignment="1">
      <alignment horizontal="center" vertical="center" shrinkToFit="1"/>
    </xf>
    <xf numFmtId="0" fontId="4" fillId="0" borderId="57" xfId="0" applyFont="1" applyBorder="1" applyAlignment="1">
      <alignment horizontal="center" vertical="center" shrinkToFit="1"/>
    </xf>
    <xf numFmtId="0" fontId="4" fillId="0" borderId="58" xfId="0" applyFont="1" applyBorder="1" applyAlignment="1">
      <alignment horizontal="center" vertical="center" shrinkToFit="1"/>
    </xf>
    <xf numFmtId="0" fontId="3" fillId="0" borderId="190" xfId="0" applyFont="1" applyBorder="1" applyAlignment="1">
      <alignment horizontal="center" vertical="center" shrinkToFit="1"/>
    </xf>
    <xf numFmtId="0" fontId="3" fillId="0" borderId="191" xfId="0" applyFont="1" applyBorder="1" applyAlignment="1">
      <alignment horizontal="center" vertical="center" shrinkToFit="1"/>
    </xf>
    <xf numFmtId="0" fontId="3" fillId="0" borderId="192" xfId="0" applyFont="1" applyBorder="1" applyAlignment="1">
      <alignment horizontal="center" vertical="center" shrinkToFit="1"/>
    </xf>
    <xf numFmtId="0" fontId="3" fillId="0" borderId="193" xfId="0" applyFont="1" applyBorder="1" applyAlignment="1">
      <alignment horizontal="center" vertical="center" shrinkToFit="1"/>
    </xf>
    <xf numFmtId="0" fontId="3" fillId="0" borderId="194" xfId="0" applyFont="1" applyBorder="1" applyAlignment="1">
      <alignment horizontal="center" vertical="center" shrinkToFit="1"/>
    </xf>
    <xf numFmtId="0" fontId="3" fillId="0" borderId="195" xfId="0" applyFont="1" applyBorder="1" applyAlignment="1">
      <alignment horizontal="center" vertical="center" shrinkToFit="1"/>
    </xf>
    <xf numFmtId="0" fontId="4" fillId="0" borderId="39" xfId="0" applyFont="1" applyBorder="1" applyAlignment="1">
      <alignment horizontal="center" vertical="center" shrinkToFit="1"/>
    </xf>
    <xf numFmtId="0" fontId="4" fillId="0" borderId="74" xfId="0" applyFont="1" applyBorder="1" applyAlignment="1">
      <alignment horizontal="center" vertical="center" shrinkToFit="1"/>
    </xf>
    <xf numFmtId="0" fontId="4" fillId="0" borderId="3" xfId="0" applyFont="1" applyBorder="1" applyAlignment="1">
      <alignment horizontal="center" vertical="center" shrinkToFit="1"/>
    </xf>
    <xf numFmtId="0" fontId="4" fillId="0" borderId="76" xfId="0" applyFont="1" applyBorder="1" applyAlignment="1">
      <alignment horizontal="center" vertical="center" shrinkToFit="1"/>
    </xf>
    <xf numFmtId="0" fontId="3" fillId="0" borderId="74" xfId="0" applyFont="1" applyBorder="1" applyAlignment="1">
      <alignment horizontal="center" vertical="center" shrinkToFit="1"/>
    </xf>
    <xf numFmtId="0" fontId="3" fillId="0" borderId="40" xfId="0" applyFont="1" applyBorder="1" applyAlignment="1">
      <alignment horizontal="center" vertical="center" shrinkToFit="1"/>
    </xf>
    <xf numFmtId="0" fontId="3" fillId="0" borderId="76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9" fillId="0" borderId="11" xfId="0" applyFont="1" applyBorder="1" applyAlignment="1">
      <alignment horizontal="left" vertical="center" shrinkToFit="1"/>
    </xf>
    <xf numFmtId="0" fontId="4" fillId="0" borderId="5" xfId="0" applyFont="1" applyBorder="1" applyAlignment="1">
      <alignment horizontal="center" vertical="center" shrinkToFit="1"/>
    </xf>
    <xf numFmtId="0" fontId="4" fillId="0" borderId="78" xfId="0" applyFont="1" applyBorder="1" applyAlignment="1">
      <alignment horizontal="center" vertical="center" shrinkToFit="1"/>
    </xf>
    <xf numFmtId="0" fontId="3" fillId="0" borderId="68" xfId="0" applyFont="1" applyBorder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61" xfId="0" applyFont="1" applyBorder="1" applyAlignment="1">
      <alignment horizontal="center" vertical="center" shrinkToFit="1"/>
    </xf>
    <xf numFmtId="0" fontId="3" fillId="0" borderId="61" xfId="0" applyFont="1" applyBorder="1" applyAlignment="1">
      <alignment horizontal="center" vertical="center" shrinkToFit="1"/>
    </xf>
    <xf numFmtId="0" fontId="3" fillId="0" borderId="14" xfId="0" applyFont="1" applyBorder="1" applyAlignment="1">
      <alignment horizontal="center" vertical="center" shrinkToFit="1"/>
    </xf>
    <xf numFmtId="0" fontId="3" fillId="0" borderId="16" xfId="0" applyFont="1" applyBorder="1" applyAlignment="1">
      <alignment horizontal="center" vertical="center" shrinkToFit="1"/>
    </xf>
    <xf numFmtId="0" fontId="8" fillId="0" borderId="128" xfId="0" applyFont="1" applyBorder="1" applyAlignment="1">
      <alignment horizontal="center" vertical="center" shrinkToFit="1"/>
    </xf>
    <xf numFmtId="0" fontId="8" fillId="0" borderId="129" xfId="0" applyFont="1" applyBorder="1" applyAlignment="1">
      <alignment horizontal="center" vertical="center" shrinkToFit="1"/>
    </xf>
    <xf numFmtId="0" fontId="8" fillId="0" borderId="162" xfId="0" applyFont="1" applyBorder="1" applyAlignment="1">
      <alignment horizontal="center" vertical="center" shrinkToFit="1"/>
    </xf>
    <xf numFmtId="0" fontId="8" fillId="0" borderId="164" xfId="0" applyFont="1" applyBorder="1" applyAlignment="1">
      <alignment horizontal="center" vertical="center" shrinkToFit="1"/>
    </xf>
    <xf numFmtId="0" fontId="8" fillId="0" borderId="163" xfId="0" applyFont="1" applyBorder="1" applyAlignment="1">
      <alignment horizontal="center" vertical="center" shrinkToFit="1"/>
    </xf>
    <xf numFmtId="0" fontId="8" fillId="0" borderId="165" xfId="0" applyFont="1" applyBorder="1" applyAlignment="1">
      <alignment horizontal="center" vertical="center" shrinkToFit="1"/>
    </xf>
    <xf numFmtId="0" fontId="8" fillId="0" borderId="138" xfId="0" applyFont="1" applyBorder="1" applyAlignment="1">
      <alignment horizontal="center" vertical="center" shrinkToFit="1"/>
    </xf>
    <xf numFmtId="0" fontId="8" fillId="0" borderId="142" xfId="0" applyFont="1" applyBorder="1" applyAlignment="1">
      <alignment horizontal="center" vertical="center" shrinkToFit="1"/>
    </xf>
    <xf numFmtId="0" fontId="8" fillId="0" borderId="85" xfId="0" applyFont="1" applyBorder="1" applyAlignment="1">
      <alignment horizontal="center" vertical="center" shrinkToFit="1"/>
    </xf>
    <xf numFmtId="0" fontId="8" fillId="0" borderId="86" xfId="0" applyFont="1" applyBorder="1" applyAlignment="1">
      <alignment horizontal="center" vertical="center" shrinkToFit="1"/>
    </xf>
    <xf numFmtId="0" fontId="8" fillId="4" borderId="131" xfId="0" applyFont="1" applyFill="1" applyBorder="1" applyAlignment="1">
      <alignment horizontal="center" vertical="center" shrinkToFit="1"/>
    </xf>
    <xf numFmtId="0" fontId="8" fillId="4" borderId="132" xfId="0" applyFont="1" applyFill="1" applyBorder="1" applyAlignment="1">
      <alignment horizontal="center" vertical="center" shrinkToFit="1"/>
    </xf>
    <xf numFmtId="0" fontId="8" fillId="0" borderId="166" xfId="0" applyFont="1" applyBorder="1" applyAlignment="1">
      <alignment horizontal="center" vertical="center" shrinkToFit="1"/>
    </xf>
    <xf numFmtId="0" fontId="8" fillId="0" borderId="167" xfId="0" applyFont="1" applyBorder="1" applyAlignment="1">
      <alignment horizontal="center" vertical="center" shrinkToFit="1"/>
    </xf>
    <xf numFmtId="0" fontId="8" fillId="0" borderId="79" xfId="0" applyFont="1" applyBorder="1" applyAlignment="1">
      <alignment horizontal="center" vertical="center" shrinkToFit="1"/>
    </xf>
    <xf numFmtId="0" fontId="8" fillId="0" borderId="80" xfId="0" applyFont="1" applyBorder="1" applyAlignment="1">
      <alignment horizontal="center" vertical="center" shrinkToFit="1"/>
    </xf>
    <xf numFmtId="0" fontId="8" fillId="0" borderId="81" xfId="0" applyFont="1" applyBorder="1" applyAlignment="1">
      <alignment horizontal="center" vertical="center" shrinkToFit="1"/>
    </xf>
    <xf numFmtId="0" fontId="10" fillId="0" borderId="31" xfId="0" applyFont="1" applyBorder="1" applyAlignment="1">
      <alignment horizontal="center" vertical="center" shrinkToFit="1"/>
    </xf>
    <xf numFmtId="0" fontId="10" fillId="0" borderId="92" xfId="0" applyFont="1" applyBorder="1" applyAlignment="1">
      <alignment horizontal="center" vertical="center" shrinkToFit="1"/>
    </xf>
    <xf numFmtId="0" fontId="8" fillId="0" borderId="89" xfId="0" applyFont="1" applyBorder="1" applyAlignment="1">
      <alignment horizontal="left" vertical="center" shrinkToFit="1"/>
    </xf>
    <xf numFmtId="0" fontId="2" fillId="0" borderId="89" xfId="0" applyFont="1" applyBorder="1" applyAlignment="1">
      <alignment horizontal="left" vertical="center" shrinkToFit="1"/>
    </xf>
    <xf numFmtId="0" fontId="2" fillId="0" borderId="89" xfId="0" applyFont="1" applyBorder="1" applyAlignment="1">
      <alignment horizontal="center" vertical="center" shrinkToFit="1"/>
    </xf>
    <xf numFmtId="0" fontId="2" fillId="0" borderId="101" xfId="0" applyFont="1" applyBorder="1" applyAlignment="1">
      <alignment horizontal="left" vertical="center" shrinkToFit="1"/>
    </xf>
    <xf numFmtId="0" fontId="8" fillId="0" borderId="97" xfId="0" applyFont="1" applyBorder="1" applyAlignment="1">
      <alignment horizontal="left" vertical="center" shrinkToFit="1"/>
    </xf>
    <xf numFmtId="0" fontId="2" fillId="0" borderId="97" xfId="0" applyFont="1" applyBorder="1" applyAlignment="1">
      <alignment horizontal="left" vertical="center" shrinkToFit="1"/>
    </xf>
    <xf numFmtId="0" fontId="4" fillId="9" borderId="186" xfId="0" applyFont="1" applyFill="1" applyBorder="1" applyAlignment="1">
      <alignment horizontal="center" vertical="center" shrinkToFit="1"/>
    </xf>
    <xf numFmtId="0" fontId="4" fillId="9" borderId="23" xfId="0" applyFont="1" applyFill="1" applyBorder="1" applyAlignment="1">
      <alignment horizontal="center" vertical="center" shrinkToFit="1"/>
    </xf>
    <xf numFmtId="0" fontId="4" fillId="9" borderId="161" xfId="0" applyFont="1" applyFill="1" applyBorder="1" applyAlignment="1">
      <alignment horizontal="center" vertical="center" shrinkToFit="1"/>
    </xf>
    <xf numFmtId="0" fontId="4" fillId="9" borderId="187" xfId="0" applyFont="1" applyFill="1" applyBorder="1" applyAlignment="1">
      <alignment horizontal="center" vertical="center" shrinkToFit="1"/>
    </xf>
    <xf numFmtId="0" fontId="4" fillId="9" borderId="19" xfId="0" applyFont="1" applyFill="1" applyBorder="1" applyAlignment="1">
      <alignment horizontal="center" vertical="center" shrinkToFit="1"/>
    </xf>
    <xf numFmtId="0" fontId="4" fillId="9" borderId="179" xfId="0" applyFont="1" applyFill="1" applyBorder="1" applyAlignment="1">
      <alignment horizontal="center" vertical="center" shrinkToFit="1"/>
    </xf>
    <xf numFmtId="0" fontId="8" fillId="4" borderId="89" xfId="0" applyFont="1" applyFill="1" applyBorder="1" applyAlignment="1">
      <alignment horizontal="left" vertical="center" shrinkToFit="1"/>
    </xf>
    <xf numFmtId="0" fontId="2" fillId="4" borderId="89" xfId="0" applyFont="1" applyFill="1" applyBorder="1" applyAlignment="1">
      <alignment horizontal="left" vertical="center" shrinkToFit="1"/>
    </xf>
    <xf numFmtId="0" fontId="2" fillId="4" borderId="89" xfId="0" applyFont="1" applyFill="1" applyBorder="1" applyAlignment="1">
      <alignment horizontal="center" vertical="center" shrinkToFit="1"/>
    </xf>
    <xf numFmtId="0" fontId="8" fillId="4" borderId="97" xfId="0" applyFont="1" applyFill="1" applyBorder="1" applyAlignment="1">
      <alignment horizontal="right" vertical="center" shrinkToFit="1"/>
    </xf>
    <xf numFmtId="0" fontId="2" fillId="4" borderId="97" xfId="0" applyFont="1" applyFill="1" applyBorder="1" applyAlignment="1">
      <alignment horizontal="right" vertical="center" shrinkToFit="1"/>
    </xf>
    <xf numFmtId="0" fontId="2" fillId="0" borderId="183" xfId="0" applyFont="1" applyBorder="1" applyAlignment="1">
      <alignment horizontal="center" vertical="center" shrinkToFit="1"/>
    </xf>
    <xf numFmtId="0" fontId="2" fillId="0" borderId="184" xfId="0" applyFont="1" applyBorder="1" applyAlignment="1">
      <alignment horizontal="center" vertical="center" shrinkToFit="1"/>
    </xf>
    <xf numFmtId="0" fontId="2" fillId="0" borderId="185" xfId="0" applyFont="1" applyBorder="1" applyAlignment="1">
      <alignment horizontal="center" vertical="center" shrinkToFit="1"/>
    </xf>
    <xf numFmtId="0" fontId="2" fillId="4" borderId="117" xfId="0" applyFont="1" applyFill="1" applyBorder="1" applyAlignment="1">
      <alignment horizontal="left" vertical="center" shrinkToFit="1"/>
    </xf>
    <xf numFmtId="0" fontId="2" fillId="4" borderId="117" xfId="0" applyFont="1" applyFill="1" applyBorder="1" applyAlignment="1">
      <alignment horizontal="center" vertical="center" shrinkToFit="1"/>
    </xf>
    <xf numFmtId="0" fontId="10" fillId="0" borderId="27" xfId="0" applyFont="1" applyBorder="1" applyAlignment="1">
      <alignment horizontal="center" vertical="center" shrinkToFit="1"/>
    </xf>
    <xf numFmtId="0" fontId="10" fillId="0" borderId="120" xfId="0" applyFont="1" applyBorder="1" applyAlignment="1">
      <alignment horizontal="center" vertical="center" shrinkToFit="1"/>
    </xf>
    <xf numFmtId="0" fontId="8" fillId="0" borderId="110" xfId="0" applyFont="1" applyBorder="1" applyAlignment="1">
      <alignment horizontal="center" vertical="center" wrapText="1" shrinkToFit="1"/>
    </xf>
    <xf numFmtId="0" fontId="8" fillId="0" borderId="111" xfId="0" applyFont="1" applyBorder="1" applyAlignment="1">
      <alignment horizontal="center" vertical="center" wrapText="1" shrinkToFit="1"/>
    </xf>
    <xf numFmtId="0" fontId="8" fillId="0" borderId="112" xfId="0" applyFont="1" applyBorder="1" applyAlignment="1">
      <alignment horizontal="center" vertical="center" wrapText="1" shrinkToFit="1"/>
    </xf>
    <xf numFmtId="0" fontId="8" fillId="0" borderId="113" xfId="0" applyFont="1" applyBorder="1" applyAlignment="1">
      <alignment horizontal="center" vertical="center" wrapText="1" shrinkToFit="1"/>
    </xf>
    <xf numFmtId="0" fontId="8" fillId="0" borderId="68" xfId="0" applyFont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 shrinkToFit="1"/>
    </xf>
    <xf numFmtId="0" fontId="8" fillId="0" borderId="24" xfId="0" applyFont="1" applyBorder="1" applyAlignment="1">
      <alignment horizontal="center" vertical="center" shrinkToFit="1"/>
    </xf>
    <xf numFmtId="0" fontId="8" fillId="0" borderId="70" xfId="0" applyFont="1" applyBorder="1" applyAlignment="1">
      <alignment horizontal="center" vertical="center" shrinkToFit="1"/>
    </xf>
    <xf numFmtId="0" fontId="8" fillId="0" borderId="22" xfId="0" applyFont="1" applyBorder="1" applyAlignment="1">
      <alignment horizontal="center" vertical="center" shrinkToFit="1"/>
    </xf>
    <xf numFmtId="0" fontId="8" fillId="0" borderId="61" xfId="0" applyFont="1" applyBorder="1" applyAlignment="1">
      <alignment horizontal="center" vertical="center" shrinkToFit="1"/>
    </xf>
    <xf numFmtId="0" fontId="8" fillId="0" borderId="14" xfId="0" applyFont="1" applyBorder="1" applyAlignment="1">
      <alignment horizontal="center" vertical="center" shrinkToFit="1"/>
    </xf>
    <xf numFmtId="0" fontId="8" fillId="0" borderId="34" xfId="0" applyFont="1" applyBorder="1" applyAlignment="1">
      <alignment horizontal="center" vertical="center" shrinkToFit="1"/>
    </xf>
    <xf numFmtId="0" fontId="4" fillId="3" borderId="125" xfId="0" applyFont="1" applyFill="1" applyBorder="1" applyAlignment="1">
      <alignment horizontal="center" vertical="center" shrinkToFit="1"/>
    </xf>
    <xf numFmtId="0" fontId="4" fillId="3" borderId="126" xfId="0" applyFont="1" applyFill="1" applyBorder="1" applyAlignment="1">
      <alignment horizontal="center" vertical="center" shrinkToFit="1"/>
    </xf>
    <xf numFmtId="0" fontId="4" fillId="3" borderId="71" xfId="0" applyFont="1" applyFill="1" applyBorder="1" applyAlignment="1">
      <alignment horizontal="left" vertical="center" shrinkToFit="1"/>
    </xf>
    <xf numFmtId="0" fontId="4" fillId="3" borderId="72" xfId="0" applyFont="1" applyFill="1" applyBorder="1" applyAlignment="1">
      <alignment horizontal="left" vertical="center" shrinkToFit="1"/>
    </xf>
    <xf numFmtId="0" fontId="4" fillId="3" borderId="124" xfId="0" applyFont="1" applyFill="1" applyBorder="1" applyAlignment="1">
      <alignment horizontal="left" vertical="center" shrinkToFit="1"/>
    </xf>
    <xf numFmtId="0" fontId="4" fillId="0" borderId="196" xfId="0" applyFont="1" applyBorder="1" applyAlignment="1">
      <alignment horizontal="center" vertical="center" shrinkToFit="1"/>
    </xf>
    <xf numFmtId="0" fontId="4" fillId="0" borderId="197" xfId="0" applyFont="1" applyBorder="1" applyAlignment="1">
      <alignment horizontal="center" vertical="center" shrinkToFit="1"/>
    </xf>
    <xf numFmtId="0" fontId="3" fillId="0" borderId="19" xfId="0" applyFont="1" applyBorder="1" applyAlignment="1">
      <alignment horizontal="left" vertical="center" shrinkToFit="1"/>
    </xf>
    <xf numFmtId="0" fontId="3" fillId="0" borderId="179" xfId="0" applyFont="1" applyBorder="1" applyAlignment="1">
      <alignment horizontal="left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11206</xdr:colOff>
      <xdr:row>11</xdr:row>
      <xdr:rowOff>44823</xdr:rowOff>
    </xdr:from>
    <xdr:to>
      <xdr:col>13</xdr:col>
      <xdr:colOff>0</xdr:colOff>
      <xdr:row>11</xdr:row>
      <xdr:rowOff>235323</xdr:rowOff>
    </xdr:to>
    <xdr:sp macro="" textlink="">
      <xdr:nvSpPr>
        <xdr:cNvPr id="64" name="円/楕円 1">
          <a:extLst>
            <a:ext uri="{FF2B5EF4-FFF2-40B4-BE49-F238E27FC236}">
              <a16:creationId xmlns:a16="http://schemas.microsoft.com/office/drawing/2014/main" id="{78FB8AF4-96DF-4868-B8F2-9E2421B22CB2}"/>
            </a:ext>
          </a:extLst>
        </xdr:cNvPr>
        <xdr:cNvSpPr/>
      </xdr:nvSpPr>
      <xdr:spPr>
        <a:xfrm>
          <a:off x="3954556" y="149262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12</xdr:row>
      <xdr:rowOff>44824</xdr:rowOff>
    </xdr:from>
    <xdr:to>
      <xdr:col>13</xdr:col>
      <xdr:colOff>0</xdr:colOff>
      <xdr:row>12</xdr:row>
      <xdr:rowOff>246530</xdr:rowOff>
    </xdr:to>
    <xdr:sp macro="" textlink="">
      <xdr:nvSpPr>
        <xdr:cNvPr id="65" name="円/楕円 2">
          <a:extLst>
            <a:ext uri="{FF2B5EF4-FFF2-40B4-BE49-F238E27FC236}">
              <a16:creationId xmlns:a16="http://schemas.microsoft.com/office/drawing/2014/main" id="{2B1A0221-940A-4E8A-81B5-DFCD1B97761C}"/>
            </a:ext>
          </a:extLst>
        </xdr:cNvPr>
        <xdr:cNvSpPr/>
      </xdr:nvSpPr>
      <xdr:spPr>
        <a:xfrm>
          <a:off x="3954556" y="174979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13</xdr:row>
      <xdr:rowOff>44823</xdr:rowOff>
    </xdr:from>
    <xdr:to>
      <xdr:col>13</xdr:col>
      <xdr:colOff>0</xdr:colOff>
      <xdr:row>13</xdr:row>
      <xdr:rowOff>235323</xdr:rowOff>
    </xdr:to>
    <xdr:sp macro="" textlink="">
      <xdr:nvSpPr>
        <xdr:cNvPr id="67" name="円/楕円 4">
          <a:extLst>
            <a:ext uri="{FF2B5EF4-FFF2-40B4-BE49-F238E27FC236}">
              <a16:creationId xmlns:a16="http://schemas.microsoft.com/office/drawing/2014/main" id="{997A6887-B5D7-4A88-960F-834B0C9C2C3B}"/>
            </a:ext>
          </a:extLst>
        </xdr:cNvPr>
        <xdr:cNvSpPr/>
      </xdr:nvSpPr>
      <xdr:spPr>
        <a:xfrm>
          <a:off x="3954556" y="200697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14</xdr:row>
      <xdr:rowOff>44824</xdr:rowOff>
    </xdr:from>
    <xdr:to>
      <xdr:col>13</xdr:col>
      <xdr:colOff>0</xdr:colOff>
      <xdr:row>14</xdr:row>
      <xdr:rowOff>246530</xdr:rowOff>
    </xdr:to>
    <xdr:sp macro="" textlink="">
      <xdr:nvSpPr>
        <xdr:cNvPr id="68" name="円/楕円 5">
          <a:extLst>
            <a:ext uri="{FF2B5EF4-FFF2-40B4-BE49-F238E27FC236}">
              <a16:creationId xmlns:a16="http://schemas.microsoft.com/office/drawing/2014/main" id="{3850F926-B9BF-4937-A401-95C700B5A74F}"/>
            </a:ext>
          </a:extLst>
        </xdr:cNvPr>
        <xdr:cNvSpPr/>
      </xdr:nvSpPr>
      <xdr:spPr>
        <a:xfrm>
          <a:off x="3954556" y="226414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15</xdr:row>
      <xdr:rowOff>44823</xdr:rowOff>
    </xdr:from>
    <xdr:to>
      <xdr:col>13</xdr:col>
      <xdr:colOff>0</xdr:colOff>
      <xdr:row>15</xdr:row>
      <xdr:rowOff>235323</xdr:rowOff>
    </xdr:to>
    <xdr:sp macro="" textlink="">
      <xdr:nvSpPr>
        <xdr:cNvPr id="70" name="円/楕円 7">
          <a:extLst>
            <a:ext uri="{FF2B5EF4-FFF2-40B4-BE49-F238E27FC236}">
              <a16:creationId xmlns:a16="http://schemas.microsoft.com/office/drawing/2014/main" id="{DE2DC4EB-68F4-4501-B783-5C09AA342A8E}"/>
            </a:ext>
          </a:extLst>
        </xdr:cNvPr>
        <xdr:cNvSpPr/>
      </xdr:nvSpPr>
      <xdr:spPr>
        <a:xfrm>
          <a:off x="3954556" y="252132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16</xdr:row>
      <xdr:rowOff>44824</xdr:rowOff>
    </xdr:from>
    <xdr:to>
      <xdr:col>13</xdr:col>
      <xdr:colOff>0</xdr:colOff>
      <xdr:row>16</xdr:row>
      <xdr:rowOff>246530</xdr:rowOff>
    </xdr:to>
    <xdr:sp macro="" textlink="">
      <xdr:nvSpPr>
        <xdr:cNvPr id="71" name="円/楕円 8">
          <a:extLst>
            <a:ext uri="{FF2B5EF4-FFF2-40B4-BE49-F238E27FC236}">
              <a16:creationId xmlns:a16="http://schemas.microsoft.com/office/drawing/2014/main" id="{87F020B1-FD77-456C-BB60-AB8653820DA2}"/>
            </a:ext>
          </a:extLst>
        </xdr:cNvPr>
        <xdr:cNvSpPr/>
      </xdr:nvSpPr>
      <xdr:spPr>
        <a:xfrm>
          <a:off x="3954556" y="277849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17</xdr:row>
      <xdr:rowOff>44823</xdr:rowOff>
    </xdr:from>
    <xdr:to>
      <xdr:col>13</xdr:col>
      <xdr:colOff>0</xdr:colOff>
      <xdr:row>17</xdr:row>
      <xdr:rowOff>235323</xdr:rowOff>
    </xdr:to>
    <xdr:sp macro="" textlink="">
      <xdr:nvSpPr>
        <xdr:cNvPr id="73" name="円/楕円 10">
          <a:extLst>
            <a:ext uri="{FF2B5EF4-FFF2-40B4-BE49-F238E27FC236}">
              <a16:creationId xmlns:a16="http://schemas.microsoft.com/office/drawing/2014/main" id="{CDE3C70D-B3F3-4216-ADBC-4D9194344F47}"/>
            </a:ext>
          </a:extLst>
        </xdr:cNvPr>
        <xdr:cNvSpPr/>
      </xdr:nvSpPr>
      <xdr:spPr>
        <a:xfrm>
          <a:off x="3954556" y="303567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18</xdr:row>
      <xdr:rowOff>44824</xdr:rowOff>
    </xdr:from>
    <xdr:to>
      <xdr:col>13</xdr:col>
      <xdr:colOff>0</xdr:colOff>
      <xdr:row>18</xdr:row>
      <xdr:rowOff>246530</xdr:rowOff>
    </xdr:to>
    <xdr:sp macro="" textlink="">
      <xdr:nvSpPr>
        <xdr:cNvPr id="74" name="円/楕円 11">
          <a:extLst>
            <a:ext uri="{FF2B5EF4-FFF2-40B4-BE49-F238E27FC236}">
              <a16:creationId xmlns:a16="http://schemas.microsoft.com/office/drawing/2014/main" id="{F6DCB546-9D35-42E6-9A0C-2A30F468D348}"/>
            </a:ext>
          </a:extLst>
        </xdr:cNvPr>
        <xdr:cNvSpPr/>
      </xdr:nvSpPr>
      <xdr:spPr>
        <a:xfrm>
          <a:off x="3954556" y="329284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19</xdr:row>
      <xdr:rowOff>44823</xdr:rowOff>
    </xdr:from>
    <xdr:to>
      <xdr:col>13</xdr:col>
      <xdr:colOff>0</xdr:colOff>
      <xdr:row>19</xdr:row>
      <xdr:rowOff>235323</xdr:rowOff>
    </xdr:to>
    <xdr:sp macro="" textlink="">
      <xdr:nvSpPr>
        <xdr:cNvPr id="76" name="円/楕円 13">
          <a:extLst>
            <a:ext uri="{FF2B5EF4-FFF2-40B4-BE49-F238E27FC236}">
              <a16:creationId xmlns:a16="http://schemas.microsoft.com/office/drawing/2014/main" id="{3E530406-EB53-427A-B56A-DD9B0AA90736}"/>
            </a:ext>
          </a:extLst>
        </xdr:cNvPr>
        <xdr:cNvSpPr/>
      </xdr:nvSpPr>
      <xdr:spPr>
        <a:xfrm>
          <a:off x="3954556" y="355002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20</xdr:row>
      <xdr:rowOff>44824</xdr:rowOff>
    </xdr:from>
    <xdr:to>
      <xdr:col>13</xdr:col>
      <xdr:colOff>0</xdr:colOff>
      <xdr:row>20</xdr:row>
      <xdr:rowOff>246530</xdr:rowOff>
    </xdr:to>
    <xdr:sp macro="" textlink="">
      <xdr:nvSpPr>
        <xdr:cNvPr id="77" name="円/楕円 14">
          <a:extLst>
            <a:ext uri="{FF2B5EF4-FFF2-40B4-BE49-F238E27FC236}">
              <a16:creationId xmlns:a16="http://schemas.microsoft.com/office/drawing/2014/main" id="{DBF35BBD-399E-4635-8E59-543C481667B4}"/>
            </a:ext>
          </a:extLst>
        </xdr:cNvPr>
        <xdr:cNvSpPr/>
      </xdr:nvSpPr>
      <xdr:spPr>
        <a:xfrm>
          <a:off x="3954556" y="380719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21</xdr:row>
      <xdr:rowOff>44823</xdr:rowOff>
    </xdr:from>
    <xdr:to>
      <xdr:col>13</xdr:col>
      <xdr:colOff>0</xdr:colOff>
      <xdr:row>21</xdr:row>
      <xdr:rowOff>235323</xdr:rowOff>
    </xdr:to>
    <xdr:sp macro="" textlink="">
      <xdr:nvSpPr>
        <xdr:cNvPr id="79" name="円/楕円 16">
          <a:extLst>
            <a:ext uri="{FF2B5EF4-FFF2-40B4-BE49-F238E27FC236}">
              <a16:creationId xmlns:a16="http://schemas.microsoft.com/office/drawing/2014/main" id="{0FD63F74-86CD-4817-866B-11000683996D}"/>
            </a:ext>
          </a:extLst>
        </xdr:cNvPr>
        <xdr:cNvSpPr/>
      </xdr:nvSpPr>
      <xdr:spPr>
        <a:xfrm>
          <a:off x="3954556" y="406437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22</xdr:row>
      <xdr:rowOff>44824</xdr:rowOff>
    </xdr:from>
    <xdr:to>
      <xdr:col>13</xdr:col>
      <xdr:colOff>0</xdr:colOff>
      <xdr:row>22</xdr:row>
      <xdr:rowOff>246530</xdr:rowOff>
    </xdr:to>
    <xdr:sp macro="" textlink="">
      <xdr:nvSpPr>
        <xdr:cNvPr id="80" name="円/楕円 17">
          <a:extLst>
            <a:ext uri="{FF2B5EF4-FFF2-40B4-BE49-F238E27FC236}">
              <a16:creationId xmlns:a16="http://schemas.microsoft.com/office/drawing/2014/main" id="{F9A41F77-847E-4405-8382-8B1097BBD5DA}"/>
            </a:ext>
          </a:extLst>
        </xdr:cNvPr>
        <xdr:cNvSpPr/>
      </xdr:nvSpPr>
      <xdr:spPr>
        <a:xfrm>
          <a:off x="3954556" y="432154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23</xdr:row>
      <xdr:rowOff>44823</xdr:rowOff>
    </xdr:from>
    <xdr:to>
      <xdr:col>13</xdr:col>
      <xdr:colOff>0</xdr:colOff>
      <xdr:row>23</xdr:row>
      <xdr:rowOff>235323</xdr:rowOff>
    </xdr:to>
    <xdr:sp macro="" textlink="">
      <xdr:nvSpPr>
        <xdr:cNvPr id="82" name="円/楕円 19">
          <a:extLst>
            <a:ext uri="{FF2B5EF4-FFF2-40B4-BE49-F238E27FC236}">
              <a16:creationId xmlns:a16="http://schemas.microsoft.com/office/drawing/2014/main" id="{1CE3F153-CC25-470B-B246-BD1F2DA83101}"/>
            </a:ext>
          </a:extLst>
        </xdr:cNvPr>
        <xdr:cNvSpPr/>
      </xdr:nvSpPr>
      <xdr:spPr>
        <a:xfrm>
          <a:off x="3954556" y="457872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24</xdr:row>
      <xdr:rowOff>44824</xdr:rowOff>
    </xdr:from>
    <xdr:to>
      <xdr:col>13</xdr:col>
      <xdr:colOff>0</xdr:colOff>
      <xdr:row>24</xdr:row>
      <xdr:rowOff>246530</xdr:rowOff>
    </xdr:to>
    <xdr:sp macro="" textlink="">
      <xdr:nvSpPr>
        <xdr:cNvPr id="83" name="円/楕円 20">
          <a:extLst>
            <a:ext uri="{FF2B5EF4-FFF2-40B4-BE49-F238E27FC236}">
              <a16:creationId xmlns:a16="http://schemas.microsoft.com/office/drawing/2014/main" id="{72844184-304A-4B86-B54F-5913D8DA8408}"/>
            </a:ext>
          </a:extLst>
        </xdr:cNvPr>
        <xdr:cNvSpPr/>
      </xdr:nvSpPr>
      <xdr:spPr>
        <a:xfrm>
          <a:off x="3954556" y="483589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25</xdr:row>
      <xdr:rowOff>44823</xdr:rowOff>
    </xdr:from>
    <xdr:to>
      <xdr:col>13</xdr:col>
      <xdr:colOff>0</xdr:colOff>
      <xdr:row>25</xdr:row>
      <xdr:rowOff>235323</xdr:rowOff>
    </xdr:to>
    <xdr:sp macro="" textlink="">
      <xdr:nvSpPr>
        <xdr:cNvPr id="85" name="円/楕円 22">
          <a:extLst>
            <a:ext uri="{FF2B5EF4-FFF2-40B4-BE49-F238E27FC236}">
              <a16:creationId xmlns:a16="http://schemas.microsoft.com/office/drawing/2014/main" id="{E331CD08-5990-4480-A724-A2787D914C6E}"/>
            </a:ext>
          </a:extLst>
        </xdr:cNvPr>
        <xdr:cNvSpPr/>
      </xdr:nvSpPr>
      <xdr:spPr>
        <a:xfrm>
          <a:off x="3954556" y="509307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26</xdr:row>
      <xdr:rowOff>44824</xdr:rowOff>
    </xdr:from>
    <xdr:to>
      <xdr:col>13</xdr:col>
      <xdr:colOff>0</xdr:colOff>
      <xdr:row>26</xdr:row>
      <xdr:rowOff>246530</xdr:rowOff>
    </xdr:to>
    <xdr:sp macro="" textlink="">
      <xdr:nvSpPr>
        <xdr:cNvPr id="86" name="円/楕円 23">
          <a:extLst>
            <a:ext uri="{FF2B5EF4-FFF2-40B4-BE49-F238E27FC236}">
              <a16:creationId xmlns:a16="http://schemas.microsoft.com/office/drawing/2014/main" id="{4B3ED3EC-B755-4842-A02F-A189042B63E7}"/>
            </a:ext>
          </a:extLst>
        </xdr:cNvPr>
        <xdr:cNvSpPr/>
      </xdr:nvSpPr>
      <xdr:spPr>
        <a:xfrm>
          <a:off x="3954556" y="535024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27</xdr:row>
      <xdr:rowOff>44823</xdr:rowOff>
    </xdr:from>
    <xdr:to>
      <xdr:col>13</xdr:col>
      <xdr:colOff>0</xdr:colOff>
      <xdr:row>27</xdr:row>
      <xdr:rowOff>235323</xdr:rowOff>
    </xdr:to>
    <xdr:sp macro="" textlink="">
      <xdr:nvSpPr>
        <xdr:cNvPr id="88" name="円/楕円 25">
          <a:extLst>
            <a:ext uri="{FF2B5EF4-FFF2-40B4-BE49-F238E27FC236}">
              <a16:creationId xmlns:a16="http://schemas.microsoft.com/office/drawing/2014/main" id="{EDB241DC-1A66-4F98-BE45-327DAE74F27E}"/>
            </a:ext>
          </a:extLst>
        </xdr:cNvPr>
        <xdr:cNvSpPr/>
      </xdr:nvSpPr>
      <xdr:spPr>
        <a:xfrm>
          <a:off x="3954556" y="560742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28</xdr:row>
      <xdr:rowOff>44824</xdr:rowOff>
    </xdr:from>
    <xdr:to>
      <xdr:col>13</xdr:col>
      <xdr:colOff>0</xdr:colOff>
      <xdr:row>28</xdr:row>
      <xdr:rowOff>246530</xdr:rowOff>
    </xdr:to>
    <xdr:sp macro="" textlink="">
      <xdr:nvSpPr>
        <xdr:cNvPr id="89" name="円/楕円 26">
          <a:extLst>
            <a:ext uri="{FF2B5EF4-FFF2-40B4-BE49-F238E27FC236}">
              <a16:creationId xmlns:a16="http://schemas.microsoft.com/office/drawing/2014/main" id="{DADACCFE-B3B7-464C-A59B-66B471690154}"/>
            </a:ext>
          </a:extLst>
        </xdr:cNvPr>
        <xdr:cNvSpPr/>
      </xdr:nvSpPr>
      <xdr:spPr>
        <a:xfrm>
          <a:off x="3954556" y="586459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29</xdr:row>
      <xdr:rowOff>44823</xdr:rowOff>
    </xdr:from>
    <xdr:to>
      <xdr:col>13</xdr:col>
      <xdr:colOff>0</xdr:colOff>
      <xdr:row>29</xdr:row>
      <xdr:rowOff>235323</xdr:rowOff>
    </xdr:to>
    <xdr:sp macro="" textlink="">
      <xdr:nvSpPr>
        <xdr:cNvPr id="91" name="円/楕円 28">
          <a:extLst>
            <a:ext uri="{FF2B5EF4-FFF2-40B4-BE49-F238E27FC236}">
              <a16:creationId xmlns:a16="http://schemas.microsoft.com/office/drawing/2014/main" id="{ADDFC5C0-EA7A-4644-99C9-2874797C6CFF}"/>
            </a:ext>
          </a:extLst>
        </xdr:cNvPr>
        <xdr:cNvSpPr/>
      </xdr:nvSpPr>
      <xdr:spPr>
        <a:xfrm>
          <a:off x="3954556" y="6121773"/>
          <a:ext cx="417419" cy="190500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30</xdr:row>
      <xdr:rowOff>44824</xdr:rowOff>
    </xdr:from>
    <xdr:to>
      <xdr:col>13</xdr:col>
      <xdr:colOff>0</xdr:colOff>
      <xdr:row>30</xdr:row>
      <xdr:rowOff>246530</xdr:rowOff>
    </xdr:to>
    <xdr:sp macro="" textlink="">
      <xdr:nvSpPr>
        <xdr:cNvPr id="92" name="円/楕円 29">
          <a:extLst>
            <a:ext uri="{FF2B5EF4-FFF2-40B4-BE49-F238E27FC236}">
              <a16:creationId xmlns:a16="http://schemas.microsoft.com/office/drawing/2014/main" id="{F667AD2A-9120-4508-ADD5-71276897D443}"/>
            </a:ext>
          </a:extLst>
        </xdr:cNvPr>
        <xdr:cNvSpPr/>
      </xdr:nvSpPr>
      <xdr:spPr>
        <a:xfrm>
          <a:off x="3954556" y="6378949"/>
          <a:ext cx="417419" cy="20170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29</xdr:row>
      <xdr:rowOff>0</xdr:rowOff>
    </xdr:from>
    <xdr:to>
      <xdr:col>11</xdr:col>
      <xdr:colOff>190499</xdr:colOff>
      <xdr:row>30</xdr:row>
      <xdr:rowOff>226919</xdr:rowOff>
    </xdr:to>
    <xdr:sp macro="" textlink="">
      <xdr:nvSpPr>
        <xdr:cNvPr id="94" name="円/楕円 27">
          <a:extLst>
            <a:ext uri="{FF2B5EF4-FFF2-40B4-BE49-F238E27FC236}">
              <a16:creationId xmlns:a16="http://schemas.microsoft.com/office/drawing/2014/main" id="{D64FC420-C694-4CF9-A771-9BAEBA9FF174}"/>
            </a:ext>
          </a:extLst>
        </xdr:cNvPr>
        <xdr:cNvSpPr/>
      </xdr:nvSpPr>
      <xdr:spPr>
        <a:xfrm>
          <a:off x="3619500" y="54483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11</xdr:row>
      <xdr:rowOff>0</xdr:rowOff>
    </xdr:from>
    <xdr:to>
      <xdr:col>11</xdr:col>
      <xdr:colOff>190499</xdr:colOff>
      <xdr:row>12</xdr:row>
      <xdr:rowOff>245969</xdr:rowOff>
    </xdr:to>
    <xdr:sp macro="" textlink="">
      <xdr:nvSpPr>
        <xdr:cNvPr id="96" name="円/楕円 27">
          <a:extLst>
            <a:ext uri="{FF2B5EF4-FFF2-40B4-BE49-F238E27FC236}">
              <a16:creationId xmlns:a16="http://schemas.microsoft.com/office/drawing/2014/main" id="{04239621-1F7D-47B2-9327-A33EB6B92F8C}"/>
            </a:ext>
          </a:extLst>
        </xdr:cNvPr>
        <xdr:cNvSpPr/>
      </xdr:nvSpPr>
      <xdr:spPr>
        <a:xfrm>
          <a:off x="3729038" y="144780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13</xdr:row>
      <xdr:rowOff>0</xdr:rowOff>
    </xdr:from>
    <xdr:to>
      <xdr:col>11</xdr:col>
      <xdr:colOff>190499</xdr:colOff>
      <xdr:row>14</xdr:row>
      <xdr:rowOff>245969</xdr:rowOff>
    </xdr:to>
    <xdr:sp macro="" textlink="">
      <xdr:nvSpPr>
        <xdr:cNvPr id="97" name="円/楕円 27">
          <a:extLst>
            <a:ext uri="{FF2B5EF4-FFF2-40B4-BE49-F238E27FC236}">
              <a16:creationId xmlns:a16="http://schemas.microsoft.com/office/drawing/2014/main" id="{C7133756-FD51-4A13-AFE3-6ECA8AF1F422}"/>
            </a:ext>
          </a:extLst>
        </xdr:cNvPr>
        <xdr:cNvSpPr/>
      </xdr:nvSpPr>
      <xdr:spPr>
        <a:xfrm>
          <a:off x="3729038" y="196215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15</xdr:row>
      <xdr:rowOff>0</xdr:rowOff>
    </xdr:from>
    <xdr:to>
      <xdr:col>11</xdr:col>
      <xdr:colOff>190499</xdr:colOff>
      <xdr:row>16</xdr:row>
      <xdr:rowOff>245969</xdr:rowOff>
    </xdr:to>
    <xdr:sp macro="" textlink="">
      <xdr:nvSpPr>
        <xdr:cNvPr id="98" name="円/楕円 27">
          <a:extLst>
            <a:ext uri="{FF2B5EF4-FFF2-40B4-BE49-F238E27FC236}">
              <a16:creationId xmlns:a16="http://schemas.microsoft.com/office/drawing/2014/main" id="{EFEC677B-680D-4921-AB26-B7C9C0FD2629}"/>
            </a:ext>
          </a:extLst>
        </xdr:cNvPr>
        <xdr:cNvSpPr/>
      </xdr:nvSpPr>
      <xdr:spPr>
        <a:xfrm>
          <a:off x="3729038" y="247650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17</xdr:row>
      <xdr:rowOff>0</xdr:rowOff>
    </xdr:from>
    <xdr:to>
      <xdr:col>11</xdr:col>
      <xdr:colOff>190499</xdr:colOff>
      <xdr:row>18</xdr:row>
      <xdr:rowOff>245969</xdr:rowOff>
    </xdr:to>
    <xdr:sp macro="" textlink="">
      <xdr:nvSpPr>
        <xdr:cNvPr id="99" name="円/楕円 27">
          <a:extLst>
            <a:ext uri="{FF2B5EF4-FFF2-40B4-BE49-F238E27FC236}">
              <a16:creationId xmlns:a16="http://schemas.microsoft.com/office/drawing/2014/main" id="{C0124AC8-67E1-4BC7-9825-290DF652D780}"/>
            </a:ext>
          </a:extLst>
        </xdr:cNvPr>
        <xdr:cNvSpPr/>
      </xdr:nvSpPr>
      <xdr:spPr>
        <a:xfrm>
          <a:off x="3729038" y="299085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19</xdr:row>
      <xdr:rowOff>0</xdr:rowOff>
    </xdr:from>
    <xdr:to>
      <xdr:col>11</xdr:col>
      <xdr:colOff>190499</xdr:colOff>
      <xdr:row>20</xdr:row>
      <xdr:rowOff>245969</xdr:rowOff>
    </xdr:to>
    <xdr:sp macro="" textlink="">
      <xdr:nvSpPr>
        <xdr:cNvPr id="100" name="円/楕円 27">
          <a:extLst>
            <a:ext uri="{FF2B5EF4-FFF2-40B4-BE49-F238E27FC236}">
              <a16:creationId xmlns:a16="http://schemas.microsoft.com/office/drawing/2014/main" id="{B5B84C48-0E42-474A-8894-8D8BFD98B755}"/>
            </a:ext>
          </a:extLst>
        </xdr:cNvPr>
        <xdr:cNvSpPr/>
      </xdr:nvSpPr>
      <xdr:spPr>
        <a:xfrm>
          <a:off x="3729038" y="350520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190499</xdr:colOff>
      <xdr:row>22</xdr:row>
      <xdr:rowOff>245969</xdr:rowOff>
    </xdr:to>
    <xdr:sp macro="" textlink="">
      <xdr:nvSpPr>
        <xdr:cNvPr id="101" name="円/楕円 27">
          <a:extLst>
            <a:ext uri="{FF2B5EF4-FFF2-40B4-BE49-F238E27FC236}">
              <a16:creationId xmlns:a16="http://schemas.microsoft.com/office/drawing/2014/main" id="{8CA335BD-EAAB-4091-B673-6B3D4A7255CB}"/>
            </a:ext>
          </a:extLst>
        </xdr:cNvPr>
        <xdr:cNvSpPr/>
      </xdr:nvSpPr>
      <xdr:spPr>
        <a:xfrm>
          <a:off x="3729038" y="401955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190499</xdr:colOff>
      <xdr:row>24</xdr:row>
      <xdr:rowOff>245969</xdr:rowOff>
    </xdr:to>
    <xdr:sp macro="" textlink="">
      <xdr:nvSpPr>
        <xdr:cNvPr id="102" name="円/楕円 27">
          <a:extLst>
            <a:ext uri="{FF2B5EF4-FFF2-40B4-BE49-F238E27FC236}">
              <a16:creationId xmlns:a16="http://schemas.microsoft.com/office/drawing/2014/main" id="{E904256D-6B3E-4C70-BC9B-4ADE96CF7972}"/>
            </a:ext>
          </a:extLst>
        </xdr:cNvPr>
        <xdr:cNvSpPr/>
      </xdr:nvSpPr>
      <xdr:spPr>
        <a:xfrm>
          <a:off x="3729038" y="453390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190499</xdr:colOff>
      <xdr:row>26</xdr:row>
      <xdr:rowOff>245969</xdr:rowOff>
    </xdr:to>
    <xdr:sp macro="" textlink="">
      <xdr:nvSpPr>
        <xdr:cNvPr id="103" name="円/楕円 27">
          <a:extLst>
            <a:ext uri="{FF2B5EF4-FFF2-40B4-BE49-F238E27FC236}">
              <a16:creationId xmlns:a16="http://schemas.microsoft.com/office/drawing/2014/main" id="{4A376C72-8641-4B17-A9CB-64CCB3202537}"/>
            </a:ext>
          </a:extLst>
        </xdr:cNvPr>
        <xdr:cNvSpPr/>
      </xdr:nvSpPr>
      <xdr:spPr>
        <a:xfrm>
          <a:off x="3729038" y="504825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27</xdr:row>
      <xdr:rowOff>0</xdr:rowOff>
    </xdr:from>
    <xdr:to>
      <xdr:col>11</xdr:col>
      <xdr:colOff>190499</xdr:colOff>
      <xdr:row>28</xdr:row>
      <xdr:rowOff>245969</xdr:rowOff>
    </xdr:to>
    <xdr:sp macro="" textlink="">
      <xdr:nvSpPr>
        <xdr:cNvPr id="104" name="円/楕円 27">
          <a:extLst>
            <a:ext uri="{FF2B5EF4-FFF2-40B4-BE49-F238E27FC236}">
              <a16:creationId xmlns:a16="http://schemas.microsoft.com/office/drawing/2014/main" id="{77EF0498-478C-450F-969E-08497B0629E3}"/>
            </a:ext>
          </a:extLst>
        </xdr:cNvPr>
        <xdr:cNvSpPr/>
      </xdr:nvSpPr>
      <xdr:spPr>
        <a:xfrm>
          <a:off x="3729038" y="5562600"/>
          <a:ext cx="190499" cy="503144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11206</xdr:colOff>
      <xdr:row>11</xdr:row>
      <xdr:rowOff>44823</xdr:rowOff>
    </xdr:from>
    <xdr:to>
      <xdr:col>13</xdr:col>
      <xdr:colOff>0</xdr:colOff>
      <xdr:row>11</xdr:row>
      <xdr:rowOff>235323</xdr:rowOff>
    </xdr:to>
    <xdr:sp macro="" textlink="">
      <xdr:nvSpPr>
        <xdr:cNvPr id="26" name="円/楕円 1">
          <a:extLst>
            <a:ext uri="{FF2B5EF4-FFF2-40B4-BE49-F238E27FC236}">
              <a16:creationId xmlns:a16="http://schemas.microsoft.com/office/drawing/2014/main" id="{4D8D9DDD-E97D-4F72-BB10-BAD3E42AC9F6}"/>
            </a:ext>
          </a:extLst>
        </xdr:cNvPr>
        <xdr:cNvSpPr/>
      </xdr:nvSpPr>
      <xdr:spPr>
        <a:xfrm>
          <a:off x="3859306" y="16069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12</xdr:row>
      <xdr:rowOff>44824</xdr:rowOff>
    </xdr:from>
    <xdr:to>
      <xdr:col>13</xdr:col>
      <xdr:colOff>0</xdr:colOff>
      <xdr:row>12</xdr:row>
      <xdr:rowOff>246530</xdr:rowOff>
    </xdr:to>
    <xdr:sp macro="" textlink="">
      <xdr:nvSpPr>
        <xdr:cNvPr id="27" name="円/楕円 2">
          <a:extLst>
            <a:ext uri="{FF2B5EF4-FFF2-40B4-BE49-F238E27FC236}">
              <a16:creationId xmlns:a16="http://schemas.microsoft.com/office/drawing/2014/main" id="{323278C8-2D98-42FE-A0A0-B85A7B2ABFEE}"/>
            </a:ext>
          </a:extLst>
        </xdr:cNvPr>
        <xdr:cNvSpPr/>
      </xdr:nvSpPr>
      <xdr:spPr>
        <a:xfrm>
          <a:off x="3859306" y="18355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13</xdr:row>
      <xdr:rowOff>44823</xdr:rowOff>
    </xdr:from>
    <xdr:to>
      <xdr:col>13</xdr:col>
      <xdr:colOff>0</xdr:colOff>
      <xdr:row>13</xdr:row>
      <xdr:rowOff>235323</xdr:rowOff>
    </xdr:to>
    <xdr:sp macro="" textlink="">
      <xdr:nvSpPr>
        <xdr:cNvPr id="28" name="円/楕円 4">
          <a:extLst>
            <a:ext uri="{FF2B5EF4-FFF2-40B4-BE49-F238E27FC236}">
              <a16:creationId xmlns:a16="http://schemas.microsoft.com/office/drawing/2014/main" id="{D2060969-E504-48E0-AD04-4D251B940CD1}"/>
            </a:ext>
          </a:extLst>
        </xdr:cNvPr>
        <xdr:cNvSpPr/>
      </xdr:nvSpPr>
      <xdr:spPr>
        <a:xfrm>
          <a:off x="3859306" y="20641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14</xdr:row>
      <xdr:rowOff>44824</xdr:rowOff>
    </xdr:from>
    <xdr:to>
      <xdr:col>13</xdr:col>
      <xdr:colOff>0</xdr:colOff>
      <xdr:row>14</xdr:row>
      <xdr:rowOff>246530</xdr:rowOff>
    </xdr:to>
    <xdr:sp macro="" textlink="">
      <xdr:nvSpPr>
        <xdr:cNvPr id="29" name="円/楕円 5">
          <a:extLst>
            <a:ext uri="{FF2B5EF4-FFF2-40B4-BE49-F238E27FC236}">
              <a16:creationId xmlns:a16="http://schemas.microsoft.com/office/drawing/2014/main" id="{86018D8F-5420-42BE-9E50-9C4E506F231E}"/>
            </a:ext>
          </a:extLst>
        </xdr:cNvPr>
        <xdr:cNvSpPr/>
      </xdr:nvSpPr>
      <xdr:spPr>
        <a:xfrm>
          <a:off x="3859306" y="22927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15</xdr:row>
      <xdr:rowOff>44823</xdr:rowOff>
    </xdr:from>
    <xdr:to>
      <xdr:col>13</xdr:col>
      <xdr:colOff>0</xdr:colOff>
      <xdr:row>15</xdr:row>
      <xdr:rowOff>235323</xdr:rowOff>
    </xdr:to>
    <xdr:sp macro="" textlink="">
      <xdr:nvSpPr>
        <xdr:cNvPr id="30" name="円/楕円 7">
          <a:extLst>
            <a:ext uri="{FF2B5EF4-FFF2-40B4-BE49-F238E27FC236}">
              <a16:creationId xmlns:a16="http://schemas.microsoft.com/office/drawing/2014/main" id="{51EA7386-20C0-4227-A61B-429382E6EB80}"/>
            </a:ext>
          </a:extLst>
        </xdr:cNvPr>
        <xdr:cNvSpPr/>
      </xdr:nvSpPr>
      <xdr:spPr>
        <a:xfrm>
          <a:off x="3859306" y="25213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16</xdr:row>
      <xdr:rowOff>44824</xdr:rowOff>
    </xdr:from>
    <xdr:to>
      <xdr:col>13</xdr:col>
      <xdr:colOff>0</xdr:colOff>
      <xdr:row>16</xdr:row>
      <xdr:rowOff>246530</xdr:rowOff>
    </xdr:to>
    <xdr:sp macro="" textlink="">
      <xdr:nvSpPr>
        <xdr:cNvPr id="31" name="円/楕円 8">
          <a:extLst>
            <a:ext uri="{FF2B5EF4-FFF2-40B4-BE49-F238E27FC236}">
              <a16:creationId xmlns:a16="http://schemas.microsoft.com/office/drawing/2014/main" id="{5054991A-F734-49FD-838C-9E510C8CBDC0}"/>
            </a:ext>
          </a:extLst>
        </xdr:cNvPr>
        <xdr:cNvSpPr/>
      </xdr:nvSpPr>
      <xdr:spPr>
        <a:xfrm>
          <a:off x="3859306" y="27499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17</xdr:row>
      <xdr:rowOff>44823</xdr:rowOff>
    </xdr:from>
    <xdr:to>
      <xdr:col>13</xdr:col>
      <xdr:colOff>0</xdr:colOff>
      <xdr:row>17</xdr:row>
      <xdr:rowOff>235323</xdr:rowOff>
    </xdr:to>
    <xdr:sp macro="" textlink="">
      <xdr:nvSpPr>
        <xdr:cNvPr id="32" name="円/楕円 10">
          <a:extLst>
            <a:ext uri="{FF2B5EF4-FFF2-40B4-BE49-F238E27FC236}">
              <a16:creationId xmlns:a16="http://schemas.microsoft.com/office/drawing/2014/main" id="{E8044498-999F-4CFF-88C6-51342ED4A0B2}"/>
            </a:ext>
          </a:extLst>
        </xdr:cNvPr>
        <xdr:cNvSpPr/>
      </xdr:nvSpPr>
      <xdr:spPr>
        <a:xfrm>
          <a:off x="3859306" y="29785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18</xdr:row>
      <xdr:rowOff>44824</xdr:rowOff>
    </xdr:from>
    <xdr:to>
      <xdr:col>13</xdr:col>
      <xdr:colOff>0</xdr:colOff>
      <xdr:row>18</xdr:row>
      <xdr:rowOff>246530</xdr:rowOff>
    </xdr:to>
    <xdr:sp macro="" textlink="">
      <xdr:nvSpPr>
        <xdr:cNvPr id="33" name="円/楕円 11">
          <a:extLst>
            <a:ext uri="{FF2B5EF4-FFF2-40B4-BE49-F238E27FC236}">
              <a16:creationId xmlns:a16="http://schemas.microsoft.com/office/drawing/2014/main" id="{458500DA-850C-4D9A-9073-9190D358EC78}"/>
            </a:ext>
          </a:extLst>
        </xdr:cNvPr>
        <xdr:cNvSpPr/>
      </xdr:nvSpPr>
      <xdr:spPr>
        <a:xfrm>
          <a:off x="3859306" y="32071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21</xdr:row>
      <xdr:rowOff>44823</xdr:rowOff>
    </xdr:from>
    <xdr:to>
      <xdr:col>13</xdr:col>
      <xdr:colOff>0</xdr:colOff>
      <xdr:row>21</xdr:row>
      <xdr:rowOff>235323</xdr:rowOff>
    </xdr:to>
    <xdr:sp macro="" textlink="">
      <xdr:nvSpPr>
        <xdr:cNvPr id="36" name="円/楕円 16">
          <a:extLst>
            <a:ext uri="{FF2B5EF4-FFF2-40B4-BE49-F238E27FC236}">
              <a16:creationId xmlns:a16="http://schemas.microsoft.com/office/drawing/2014/main" id="{6A13232D-E562-4E20-AE57-9017D263C863}"/>
            </a:ext>
          </a:extLst>
        </xdr:cNvPr>
        <xdr:cNvSpPr/>
      </xdr:nvSpPr>
      <xdr:spPr>
        <a:xfrm>
          <a:off x="3859306" y="38929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22</xdr:row>
      <xdr:rowOff>44824</xdr:rowOff>
    </xdr:from>
    <xdr:to>
      <xdr:col>13</xdr:col>
      <xdr:colOff>0</xdr:colOff>
      <xdr:row>22</xdr:row>
      <xdr:rowOff>246530</xdr:rowOff>
    </xdr:to>
    <xdr:sp macro="" textlink="">
      <xdr:nvSpPr>
        <xdr:cNvPr id="37" name="円/楕円 17">
          <a:extLst>
            <a:ext uri="{FF2B5EF4-FFF2-40B4-BE49-F238E27FC236}">
              <a16:creationId xmlns:a16="http://schemas.microsoft.com/office/drawing/2014/main" id="{40CEBC6F-55F8-4E19-9F91-13A6341544B4}"/>
            </a:ext>
          </a:extLst>
        </xdr:cNvPr>
        <xdr:cNvSpPr/>
      </xdr:nvSpPr>
      <xdr:spPr>
        <a:xfrm>
          <a:off x="3859306" y="41215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23</xdr:row>
      <xdr:rowOff>44823</xdr:rowOff>
    </xdr:from>
    <xdr:to>
      <xdr:col>13</xdr:col>
      <xdr:colOff>0</xdr:colOff>
      <xdr:row>23</xdr:row>
      <xdr:rowOff>235323</xdr:rowOff>
    </xdr:to>
    <xdr:sp macro="" textlink="">
      <xdr:nvSpPr>
        <xdr:cNvPr id="38" name="円/楕円 19">
          <a:extLst>
            <a:ext uri="{FF2B5EF4-FFF2-40B4-BE49-F238E27FC236}">
              <a16:creationId xmlns:a16="http://schemas.microsoft.com/office/drawing/2014/main" id="{674647C5-9A33-4916-BEDB-1B8CAB4F4235}"/>
            </a:ext>
          </a:extLst>
        </xdr:cNvPr>
        <xdr:cNvSpPr/>
      </xdr:nvSpPr>
      <xdr:spPr>
        <a:xfrm>
          <a:off x="3859306" y="43501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24</xdr:row>
      <xdr:rowOff>44824</xdr:rowOff>
    </xdr:from>
    <xdr:to>
      <xdr:col>13</xdr:col>
      <xdr:colOff>0</xdr:colOff>
      <xdr:row>24</xdr:row>
      <xdr:rowOff>246530</xdr:rowOff>
    </xdr:to>
    <xdr:sp macro="" textlink="">
      <xdr:nvSpPr>
        <xdr:cNvPr id="39" name="円/楕円 20">
          <a:extLst>
            <a:ext uri="{FF2B5EF4-FFF2-40B4-BE49-F238E27FC236}">
              <a16:creationId xmlns:a16="http://schemas.microsoft.com/office/drawing/2014/main" id="{A99F99DC-CA79-4A3D-BD63-AA1AC415441F}"/>
            </a:ext>
          </a:extLst>
        </xdr:cNvPr>
        <xdr:cNvSpPr/>
      </xdr:nvSpPr>
      <xdr:spPr>
        <a:xfrm>
          <a:off x="3859306" y="45787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25</xdr:row>
      <xdr:rowOff>44823</xdr:rowOff>
    </xdr:from>
    <xdr:to>
      <xdr:col>13</xdr:col>
      <xdr:colOff>0</xdr:colOff>
      <xdr:row>25</xdr:row>
      <xdr:rowOff>235323</xdr:rowOff>
    </xdr:to>
    <xdr:sp macro="" textlink="">
      <xdr:nvSpPr>
        <xdr:cNvPr id="40" name="円/楕円 22">
          <a:extLst>
            <a:ext uri="{FF2B5EF4-FFF2-40B4-BE49-F238E27FC236}">
              <a16:creationId xmlns:a16="http://schemas.microsoft.com/office/drawing/2014/main" id="{5358BBDF-B053-4E70-8F4A-2393E707B075}"/>
            </a:ext>
          </a:extLst>
        </xdr:cNvPr>
        <xdr:cNvSpPr/>
      </xdr:nvSpPr>
      <xdr:spPr>
        <a:xfrm>
          <a:off x="3859306" y="48073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26</xdr:row>
      <xdr:rowOff>44824</xdr:rowOff>
    </xdr:from>
    <xdr:to>
      <xdr:col>13</xdr:col>
      <xdr:colOff>0</xdr:colOff>
      <xdr:row>26</xdr:row>
      <xdr:rowOff>246530</xdr:rowOff>
    </xdr:to>
    <xdr:sp macro="" textlink="">
      <xdr:nvSpPr>
        <xdr:cNvPr id="41" name="円/楕円 23">
          <a:extLst>
            <a:ext uri="{FF2B5EF4-FFF2-40B4-BE49-F238E27FC236}">
              <a16:creationId xmlns:a16="http://schemas.microsoft.com/office/drawing/2014/main" id="{53C3F800-5255-4C94-9A69-A2F9F7CC3C14}"/>
            </a:ext>
          </a:extLst>
        </xdr:cNvPr>
        <xdr:cNvSpPr/>
      </xdr:nvSpPr>
      <xdr:spPr>
        <a:xfrm>
          <a:off x="3859306" y="50359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27</xdr:row>
      <xdr:rowOff>44823</xdr:rowOff>
    </xdr:from>
    <xdr:to>
      <xdr:col>13</xdr:col>
      <xdr:colOff>0</xdr:colOff>
      <xdr:row>27</xdr:row>
      <xdr:rowOff>235323</xdr:rowOff>
    </xdr:to>
    <xdr:sp macro="" textlink="">
      <xdr:nvSpPr>
        <xdr:cNvPr id="42" name="円/楕円 25">
          <a:extLst>
            <a:ext uri="{FF2B5EF4-FFF2-40B4-BE49-F238E27FC236}">
              <a16:creationId xmlns:a16="http://schemas.microsoft.com/office/drawing/2014/main" id="{B2ABE419-FAC8-4ED8-874C-C35452C9A76F}"/>
            </a:ext>
          </a:extLst>
        </xdr:cNvPr>
        <xdr:cNvSpPr/>
      </xdr:nvSpPr>
      <xdr:spPr>
        <a:xfrm>
          <a:off x="3859306" y="52645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28</xdr:row>
      <xdr:rowOff>44824</xdr:rowOff>
    </xdr:from>
    <xdr:to>
      <xdr:col>13</xdr:col>
      <xdr:colOff>0</xdr:colOff>
      <xdr:row>28</xdr:row>
      <xdr:rowOff>246530</xdr:rowOff>
    </xdr:to>
    <xdr:sp macro="" textlink="">
      <xdr:nvSpPr>
        <xdr:cNvPr id="43" name="円/楕円 26">
          <a:extLst>
            <a:ext uri="{FF2B5EF4-FFF2-40B4-BE49-F238E27FC236}">
              <a16:creationId xmlns:a16="http://schemas.microsoft.com/office/drawing/2014/main" id="{D3A9FB86-9499-4F37-97F3-11B40D548165}"/>
            </a:ext>
          </a:extLst>
        </xdr:cNvPr>
        <xdr:cNvSpPr/>
      </xdr:nvSpPr>
      <xdr:spPr>
        <a:xfrm>
          <a:off x="3859306" y="54931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29</xdr:row>
      <xdr:rowOff>44823</xdr:rowOff>
    </xdr:from>
    <xdr:to>
      <xdr:col>13</xdr:col>
      <xdr:colOff>0</xdr:colOff>
      <xdr:row>29</xdr:row>
      <xdr:rowOff>235323</xdr:rowOff>
    </xdr:to>
    <xdr:sp macro="" textlink="">
      <xdr:nvSpPr>
        <xdr:cNvPr id="44" name="円/楕円 28">
          <a:extLst>
            <a:ext uri="{FF2B5EF4-FFF2-40B4-BE49-F238E27FC236}">
              <a16:creationId xmlns:a16="http://schemas.microsoft.com/office/drawing/2014/main" id="{5846CF1B-A284-4547-929A-C6E5B0591FA7}"/>
            </a:ext>
          </a:extLst>
        </xdr:cNvPr>
        <xdr:cNvSpPr/>
      </xdr:nvSpPr>
      <xdr:spPr>
        <a:xfrm>
          <a:off x="3859306" y="5721723"/>
          <a:ext cx="417419" cy="185737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12</xdr:col>
      <xdr:colOff>11206</xdr:colOff>
      <xdr:row>30</xdr:row>
      <xdr:rowOff>44824</xdr:rowOff>
    </xdr:from>
    <xdr:to>
      <xdr:col>13</xdr:col>
      <xdr:colOff>0</xdr:colOff>
      <xdr:row>30</xdr:row>
      <xdr:rowOff>246530</xdr:rowOff>
    </xdr:to>
    <xdr:sp macro="" textlink="">
      <xdr:nvSpPr>
        <xdr:cNvPr id="45" name="円/楕円 29">
          <a:extLst>
            <a:ext uri="{FF2B5EF4-FFF2-40B4-BE49-F238E27FC236}">
              <a16:creationId xmlns:a16="http://schemas.microsoft.com/office/drawing/2014/main" id="{437A6206-2865-49B7-B396-E86B717B2BEE}"/>
            </a:ext>
          </a:extLst>
        </xdr:cNvPr>
        <xdr:cNvSpPr/>
      </xdr:nvSpPr>
      <xdr:spPr>
        <a:xfrm>
          <a:off x="3859306" y="5950324"/>
          <a:ext cx="417419" cy="182656"/>
        </a:xfrm>
        <a:prstGeom prst="ellipse">
          <a:avLst/>
        </a:prstGeom>
        <a:noFill/>
        <a:ln w="635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29</xdr:row>
      <xdr:rowOff>0</xdr:rowOff>
    </xdr:from>
    <xdr:to>
      <xdr:col>11</xdr:col>
      <xdr:colOff>190499</xdr:colOff>
      <xdr:row>30</xdr:row>
      <xdr:rowOff>226919</xdr:rowOff>
    </xdr:to>
    <xdr:sp macro="" textlink="">
      <xdr:nvSpPr>
        <xdr:cNvPr id="46" name="円/楕円 27">
          <a:extLst>
            <a:ext uri="{FF2B5EF4-FFF2-40B4-BE49-F238E27FC236}">
              <a16:creationId xmlns:a16="http://schemas.microsoft.com/office/drawing/2014/main" id="{115B3B09-208B-4ECF-B0B2-49BABD61F763}"/>
            </a:ext>
          </a:extLst>
        </xdr:cNvPr>
        <xdr:cNvSpPr/>
      </xdr:nvSpPr>
      <xdr:spPr>
        <a:xfrm>
          <a:off x="3609975" y="56769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11</xdr:row>
      <xdr:rowOff>0</xdr:rowOff>
    </xdr:from>
    <xdr:to>
      <xdr:col>11</xdr:col>
      <xdr:colOff>190499</xdr:colOff>
      <xdr:row>12</xdr:row>
      <xdr:rowOff>245969</xdr:rowOff>
    </xdr:to>
    <xdr:sp macro="" textlink="">
      <xdr:nvSpPr>
        <xdr:cNvPr id="47" name="円/楕円 27">
          <a:extLst>
            <a:ext uri="{FF2B5EF4-FFF2-40B4-BE49-F238E27FC236}">
              <a16:creationId xmlns:a16="http://schemas.microsoft.com/office/drawing/2014/main" id="{D309EB52-7ABB-4E9C-B09F-1CAE5A2CBAFE}"/>
            </a:ext>
          </a:extLst>
        </xdr:cNvPr>
        <xdr:cNvSpPr/>
      </xdr:nvSpPr>
      <xdr:spPr>
        <a:xfrm>
          <a:off x="3609975" y="15621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13</xdr:row>
      <xdr:rowOff>0</xdr:rowOff>
    </xdr:from>
    <xdr:to>
      <xdr:col>11</xdr:col>
      <xdr:colOff>190499</xdr:colOff>
      <xdr:row>14</xdr:row>
      <xdr:rowOff>245969</xdr:rowOff>
    </xdr:to>
    <xdr:sp macro="" textlink="">
      <xdr:nvSpPr>
        <xdr:cNvPr id="48" name="円/楕円 27">
          <a:extLst>
            <a:ext uri="{FF2B5EF4-FFF2-40B4-BE49-F238E27FC236}">
              <a16:creationId xmlns:a16="http://schemas.microsoft.com/office/drawing/2014/main" id="{E0A37A26-942B-481C-8D04-1C6093A3141E}"/>
            </a:ext>
          </a:extLst>
        </xdr:cNvPr>
        <xdr:cNvSpPr/>
      </xdr:nvSpPr>
      <xdr:spPr>
        <a:xfrm>
          <a:off x="3609975" y="20193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15</xdr:row>
      <xdr:rowOff>0</xdr:rowOff>
    </xdr:from>
    <xdr:to>
      <xdr:col>11</xdr:col>
      <xdr:colOff>190499</xdr:colOff>
      <xdr:row>16</xdr:row>
      <xdr:rowOff>245969</xdr:rowOff>
    </xdr:to>
    <xdr:sp macro="" textlink="">
      <xdr:nvSpPr>
        <xdr:cNvPr id="49" name="円/楕円 27">
          <a:extLst>
            <a:ext uri="{FF2B5EF4-FFF2-40B4-BE49-F238E27FC236}">
              <a16:creationId xmlns:a16="http://schemas.microsoft.com/office/drawing/2014/main" id="{B00222AE-F50D-4BE4-A488-621C6BD509D5}"/>
            </a:ext>
          </a:extLst>
        </xdr:cNvPr>
        <xdr:cNvSpPr/>
      </xdr:nvSpPr>
      <xdr:spPr>
        <a:xfrm>
          <a:off x="3609975" y="24765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17</xdr:row>
      <xdr:rowOff>0</xdr:rowOff>
    </xdr:from>
    <xdr:to>
      <xdr:col>11</xdr:col>
      <xdr:colOff>190499</xdr:colOff>
      <xdr:row>18</xdr:row>
      <xdr:rowOff>245969</xdr:rowOff>
    </xdr:to>
    <xdr:sp macro="" textlink="">
      <xdr:nvSpPr>
        <xdr:cNvPr id="50" name="円/楕円 27">
          <a:extLst>
            <a:ext uri="{FF2B5EF4-FFF2-40B4-BE49-F238E27FC236}">
              <a16:creationId xmlns:a16="http://schemas.microsoft.com/office/drawing/2014/main" id="{8494D3C9-B98F-4A34-B1F2-79B076F21B68}"/>
            </a:ext>
          </a:extLst>
        </xdr:cNvPr>
        <xdr:cNvSpPr/>
      </xdr:nvSpPr>
      <xdr:spPr>
        <a:xfrm>
          <a:off x="3609975" y="29337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21</xdr:row>
      <xdr:rowOff>0</xdr:rowOff>
    </xdr:from>
    <xdr:to>
      <xdr:col>11</xdr:col>
      <xdr:colOff>190499</xdr:colOff>
      <xdr:row>22</xdr:row>
      <xdr:rowOff>245969</xdr:rowOff>
    </xdr:to>
    <xdr:sp macro="" textlink="">
      <xdr:nvSpPr>
        <xdr:cNvPr id="52" name="円/楕円 27">
          <a:extLst>
            <a:ext uri="{FF2B5EF4-FFF2-40B4-BE49-F238E27FC236}">
              <a16:creationId xmlns:a16="http://schemas.microsoft.com/office/drawing/2014/main" id="{F4B49AC7-16F4-4844-B1D6-230F022B26D4}"/>
            </a:ext>
          </a:extLst>
        </xdr:cNvPr>
        <xdr:cNvSpPr/>
      </xdr:nvSpPr>
      <xdr:spPr>
        <a:xfrm>
          <a:off x="3609975" y="38481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23</xdr:row>
      <xdr:rowOff>0</xdr:rowOff>
    </xdr:from>
    <xdr:to>
      <xdr:col>11</xdr:col>
      <xdr:colOff>190499</xdr:colOff>
      <xdr:row>24</xdr:row>
      <xdr:rowOff>245969</xdr:rowOff>
    </xdr:to>
    <xdr:sp macro="" textlink="">
      <xdr:nvSpPr>
        <xdr:cNvPr id="53" name="円/楕円 27">
          <a:extLst>
            <a:ext uri="{FF2B5EF4-FFF2-40B4-BE49-F238E27FC236}">
              <a16:creationId xmlns:a16="http://schemas.microsoft.com/office/drawing/2014/main" id="{AC7A9AE8-EBC4-4608-B0FF-8B1E63FC143A}"/>
            </a:ext>
          </a:extLst>
        </xdr:cNvPr>
        <xdr:cNvSpPr/>
      </xdr:nvSpPr>
      <xdr:spPr>
        <a:xfrm>
          <a:off x="3609975" y="43053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190499</xdr:colOff>
      <xdr:row>26</xdr:row>
      <xdr:rowOff>245969</xdr:rowOff>
    </xdr:to>
    <xdr:sp macro="" textlink="">
      <xdr:nvSpPr>
        <xdr:cNvPr id="54" name="円/楕円 27">
          <a:extLst>
            <a:ext uri="{FF2B5EF4-FFF2-40B4-BE49-F238E27FC236}">
              <a16:creationId xmlns:a16="http://schemas.microsoft.com/office/drawing/2014/main" id="{1128AE4D-12DF-44F8-8985-AB58332FFF45}"/>
            </a:ext>
          </a:extLst>
        </xdr:cNvPr>
        <xdr:cNvSpPr/>
      </xdr:nvSpPr>
      <xdr:spPr>
        <a:xfrm>
          <a:off x="3609975" y="47625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11</xdr:col>
      <xdr:colOff>0</xdr:colOff>
      <xdr:row>27</xdr:row>
      <xdr:rowOff>0</xdr:rowOff>
    </xdr:from>
    <xdr:to>
      <xdr:col>11</xdr:col>
      <xdr:colOff>190499</xdr:colOff>
      <xdr:row>28</xdr:row>
      <xdr:rowOff>245969</xdr:rowOff>
    </xdr:to>
    <xdr:sp macro="" textlink="">
      <xdr:nvSpPr>
        <xdr:cNvPr id="55" name="円/楕円 27">
          <a:extLst>
            <a:ext uri="{FF2B5EF4-FFF2-40B4-BE49-F238E27FC236}">
              <a16:creationId xmlns:a16="http://schemas.microsoft.com/office/drawing/2014/main" id="{11602958-806B-495C-A171-E194AD97D9A4}"/>
            </a:ext>
          </a:extLst>
        </xdr:cNvPr>
        <xdr:cNvSpPr/>
      </xdr:nvSpPr>
      <xdr:spPr>
        <a:xfrm>
          <a:off x="3609975" y="5219700"/>
          <a:ext cx="190499" cy="455519"/>
        </a:xfrm>
        <a:prstGeom prst="ellipse">
          <a:avLst/>
        </a:prstGeom>
        <a:noFill/>
        <a:ln w="12700">
          <a:solidFill>
            <a:schemeClr val="tx1"/>
          </a:solidFill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fitToPage="1"/>
  </sheetPr>
  <dimension ref="B1:I19"/>
  <sheetViews>
    <sheetView showGridLines="0" showRowColHeaders="0" tabSelected="1" topLeftCell="A5" zoomScale="80" zoomScaleNormal="80" workbookViewId="0">
      <selection activeCell="D16" sqref="D16"/>
    </sheetView>
  </sheetViews>
  <sheetFormatPr defaultColWidth="9" defaultRowHeight="30" customHeight="1" x14ac:dyDescent="0.45"/>
  <cols>
    <col min="1" max="1" width="3.59765625" style="1" customWidth="1"/>
    <col min="2" max="3" width="6.59765625" style="1" customWidth="1"/>
    <col min="4" max="4" width="36.59765625" style="1" customWidth="1"/>
    <col min="5" max="7" width="3.59765625" style="1" customWidth="1"/>
    <col min="8" max="8" width="12.59765625" style="1" customWidth="1"/>
    <col min="9" max="9" width="90.59765625" style="1" customWidth="1"/>
    <col min="10" max="10" width="3.59765625" style="1" customWidth="1"/>
    <col min="11" max="16384" width="9" style="1"/>
  </cols>
  <sheetData>
    <row r="1" spans="2:9" ht="18" customHeight="1" thickBot="1" x14ac:dyDescent="0.5"/>
    <row r="2" spans="2:9" ht="30" customHeight="1" thickBot="1" x14ac:dyDescent="0.5">
      <c r="B2" s="100" t="s">
        <v>12</v>
      </c>
      <c r="C2" s="101"/>
      <c r="D2" s="102"/>
      <c r="H2" s="111" t="s">
        <v>110</v>
      </c>
      <c r="I2" s="112"/>
    </row>
    <row r="3" spans="2:9" ht="30" customHeight="1" thickBot="1" x14ac:dyDescent="0.5">
      <c r="B3" s="103" t="s">
        <v>8</v>
      </c>
      <c r="C3" s="104"/>
      <c r="D3" s="83"/>
      <c r="H3" s="115" t="s">
        <v>128</v>
      </c>
      <c r="I3" s="116"/>
    </row>
    <row r="4" spans="2:9" ht="30" customHeight="1" thickTop="1" x14ac:dyDescent="0.45">
      <c r="B4" s="107" t="s">
        <v>94</v>
      </c>
      <c r="C4" s="108"/>
      <c r="D4" s="84" t="s">
        <v>123</v>
      </c>
      <c r="H4" s="7" t="s">
        <v>4</v>
      </c>
      <c r="I4" s="47" t="s">
        <v>115</v>
      </c>
    </row>
    <row r="5" spans="2:9" ht="30" customHeight="1" x14ac:dyDescent="0.45">
      <c r="B5" s="107" t="s">
        <v>3</v>
      </c>
      <c r="C5" s="108"/>
      <c r="D5" s="84"/>
      <c r="H5" s="6" t="s">
        <v>114</v>
      </c>
      <c r="I5" s="48" t="s">
        <v>116</v>
      </c>
    </row>
    <row r="6" spans="2:9" ht="30" customHeight="1" x14ac:dyDescent="0.45">
      <c r="B6" s="107" t="s">
        <v>76</v>
      </c>
      <c r="C6" s="108"/>
      <c r="D6" s="91"/>
      <c r="H6" s="6" t="s">
        <v>125</v>
      </c>
      <c r="I6" s="48" t="s">
        <v>117</v>
      </c>
    </row>
    <row r="7" spans="2:9" ht="30" customHeight="1" thickBot="1" x14ac:dyDescent="0.5">
      <c r="B7" s="105" t="s">
        <v>95</v>
      </c>
      <c r="C7" s="106"/>
      <c r="D7" s="85"/>
      <c r="H7" s="2" t="s">
        <v>126</v>
      </c>
      <c r="I7" s="4" t="s">
        <v>108</v>
      </c>
    </row>
    <row r="8" spans="2:9" ht="30" customHeight="1" thickBot="1" x14ac:dyDescent="0.5">
      <c r="H8" s="3" t="s">
        <v>127</v>
      </c>
      <c r="I8" s="5" t="s">
        <v>109</v>
      </c>
    </row>
    <row r="9" spans="2:9" ht="30" customHeight="1" thickBot="1" x14ac:dyDescent="0.5">
      <c r="B9" s="100" t="s">
        <v>13</v>
      </c>
      <c r="C9" s="101"/>
      <c r="D9" s="102"/>
    </row>
    <row r="10" spans="2:9" ht="30" customHeight="1" thickBot="1" x14ac:dyDescent="0.5">
      <c r="B10" s="103" t="s">
        <v>5</v>
      </c>
      <c r="C10" s="104"/>
      <c r="D10" s="83"/>
    </row>
    <row r="11" spans="2:9" ht="30" customHeight="1" thickBot="1" x14ac:dyDescent="0.5">
      <c r="B11" s="107" t="s">
        <v>77</v>
      </c>
      <c r="C11" s="108"/>
      <c r="D11" s="91"/>
      <c r="H11" s="113" t="s">
        <v>107</v>
      </c>
      <c r="I11" s="114"/>
    </row>
    <row r="12" spans="2:9" ht="30" customHeight="1" thickTop="1" thickBot="1" x14ac:dyDescent="0.5">
      <c r="B12" s="105" t="s">
        <v>9</v>
      </c>
      <c r="C12" s="106"/>
      <c r="D12" s="86"/>
      <c r="H12" s="36"/>
      <c r="I12" s="49" t="s">
        <v>133</v>
      </c>
    </row>
    <row r="13" spans="2:9" ht="30" customHeight="1" thickBot="1" x14ac:dyDescent="0.5">
      <c r="H13" s="109" t="s">
        <v>11</v>
      </c>
      <c r="I13" s="110"/>
    </row>
    <row r="14" spans="2:9" ht="30" customHeight="1" thickTop="1" thickBot="1" x14ac:dyDescent="0.5">
      <c r="B14" s="100" t="s">
        <v>96</v>
      </c>
      <c r="C14" s="101"/>
      <c r="D14" s="102"/>
      <c r="H14" s="8" t="s">
        <v>14</v>
      </c>
      <c r="I14" s="37" t="s">
        <v>132</v>
      </c>
    </row>
    <row r="15" spans="2:9" ht="30" customHeight="1" x14ac:dyDescent="0.45">
      <c r="B15" s="103"/>
      <c r="C15" s="104"/>
      <c r="D15" s="81" t="s">
        <v>90</v>
      </c>
    </row>
    <row r="16" spans="2:9" ht="30" customHeight="1" x14ac:dyDescent="0.45">
      <c r="B16" s="87"/>
      <c r="C16" s="82"/>
      <c r="D16" s="84"/>
    </row>
    <row r="17" spans="2:4" ht="30" customHeight="1" x14ac:dyDescent="0.45">
      <c r="B17" s="87"/>
      <c r="C17" s="82"/>
      <c r="D17" s="84"/>
    </row>
    <row r="18" spans="2:4" ht="30" customHeight="1" x14ac:dyDescent="0.45">
      <c r="B18" s="87"/>
      <c r="C18" s="82"/>
      <c r="D18" s="84"/>
    </row>
    <row r="19" spans="2:4" ht="30" customHeight="1" thickBot="1" x14ac:dyDescent="0.5">
      <c r="B19" s="87"/>
      <c r="C19" s="99"/>
      <c r="D19" s="84"/>
    </row>
  </sheetData>
  <sheetProtection selectLockedCells="1"/>
  <mergeCells count="16">
    <mergeCell ref="H13:I13"/>
    <mergeCell ref="B2:D2"/>
    <mergeCell ref="H2:I2"/>
    <mergeCell ref="H11:I11"/>
    <mergeCell ref="B9:D9"/>
    <mergeCell ref="H3:I3"/>
    <mergeCell ref="B7:C7"/>
    <mergeCell ref="B6:C6"/>
    <mergeCell ref="B5:C5"/>
    <mergeCell ref="B4:C4"/>
    <mergeCell ref="B3:C3"/>
    <mergeCell ref="B14:D14"/>
    <mergeCell ref="B15:C15"/>
    <mergeCell ref="B12:C12"/>
    <mergeCell ref="B11:C11"/>
    <mergeCell ref="B10:C10"/>
  </mergeCells>
  <phoneticPr fontId="1"/>
  <dataValidations count="1">
    <dataValidation type="list" allowBlank="1" showInputMessage="1" showErrorMessage="1" sqref="D4" xr:uid="{00000000-0002-0000-0100-000000000000}">
      <formula1>"県北支部,県南支部,会津支部,いわき支部,相双支部"</formula1>
    </dataValidation>
  </dataValidations>
  <pageMargins left="0.39370078740157483" right="0.39370078740157483" top="0.39370078740157483" bottom="0.39370078740157483" header="0.31496062992125984" footer="0.31496062992125984"/>
  <pageSetup paperSize="9" scale="78"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100-000001000000}">
          <x14:formula1>
            <xm:f>事務局設定!$E$4:$E$8</xm:f>
          </x14:formula1>
          <xm:sqref>D3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7" tint="0.39997558519241921"/>
    <pageSetUpPr fitToPage="1"/>
  </sheetPr>
  <dimension ref="B1:H22"/>
  <sheetViews>
    <sheetView showGridLines="0" showRowColHeaders="0" zoomScaleNormal="100" workbookViewId="0">
      <selection activeCell="C8" sqref="C8"/>
    </sheetView>
  </sheetViews>
  <sheetFormatPr defaultColWidth="9" defaultRowHeight="30" customHeight="1" x14ac:dyDescent="0.45"/>
  <cols>
    <col min="1" max="1" width="3.59765625" style="1" customWidth="1"/>
    <col min="2" max="2" width="5.59765625" style="1" customWidth="1"/>
    <col min="3" max="3" width="3.59765625" style="1" customWidth="1"/>
    <col min="4" max="4" width="12.59765625" style="1" customWidth="1"/>
    <col min="5" max="5" width="5.59765625" style="1" customWidth="1"/>
    <col min="6" max="6" width="30.59765625" style="1" customWidth="1"/>
    <col min="7" max="7" width="10.59765625" style="1" customWidth="1"/>
    <col min="8" max="8" width="5.59765625" style="1" customWidth="1"/>
    <col min="9" max="16384" width="9" style="1"/>
  </cols>
  <sheetData>
    <row r="1" spans="2:8" ht="18" customHeight="1" x14ac:dyDescent="0.45"/>
    <row r="2" spans="2:8" ht="30" customHeight="1" x14ac:dyDescent="0.45">
      <c r="B2" s="117" t="s">
        <v>15</v>
      </c>
      <c r="C2" s="117"/>
      <c r="D2" s="117"/>
      <c r="E2" s="117"/>
      <c r="F2" s="117"/>
      <c r="G2" s="117"/>
      <c r="H2" s="117"/>
    </row>
    <row r="3" spans="2:8" ht="30" customHeight="1" x14ac:dyDescent="0.45">
      <c r="B3" s="117" t="str">
        <f>CONCATENATE("【　",gyouji,"　】")</f>
        <v>【　第５３回
福島県アンサンブルコンテスト　いわき支部大会　】</v>
      </c>
      <c r="C3" s="117"/>
      <c r="D3" s="117"/>
      <c r="E3" s="117"/>
      <c r="F3" s="117"/>
      <c r="G3" s="117"/>
      <c r="H3" s="117"/>
    </row>
    <row r="4" spans="2:8" ht="30" customHeight="1" x14ac:dyDescent="0.45">
      <c r="B4" s="9"/>
      <c r="C4" s="9"/>
      <c r="D4" s="9"/>
      <c r="E4" s="9"/>
      <c r="F4" s="9"/>
      <c r="G4" s="9"/>
      <c r="H4" s="9"/>
    </row>
    <row r="5" spans="2:8" ht="30" customHeight="1" x14ac:dyDescent="0.45">
      <c r="B5" s="10"/>
      <c r="C5" s="120" t="str">
        <f>CONCATENATE("福島県吹奏楽連盟いわき支部長　　",kaityou,"　様")</f>
        <v>福島県吹奏楽連盟いわき支部長　　木村　　寛　様</v>
      </c>
      <c r="D5" s="120"/>
      <c r="E5" s="120"/>
      <c r="F5" s="120"/>
      <c r="G5" s="120"/>
      <c r="H5" s="9"/>
    </row>
    <row r="6" spans="2:8" ht="30" customHeight="1" x14ac:dyDescent="0.45">
      <c r="B6" s="9"/>
      <c r="C6" s="9"/>
      <c r="D6" s="9"/>
      <c r="E6" s="9"/>
      <c r="F6" s="9"/>
      <c r="G6" s="9"/>
      <c r="H6" s="9"/>
    </row>
    <row r="7" spans="2:8" ht="30" customHeight="1" x14ac:dyDescent="0.45">
      <c r="B7" s="10"/>
      <c r="C7" s="120" t="s">
        <v>16</v>
      </c>
      <c r="D7" s="120"/>
      <c r="E7" s="120"/>
      <c r="F7" s="120"/>
      <c r="G7" s="120"/>
      <c r="H7" s="9"/>
    </row>
    <row r="8" spans="2:8" ht="30" customHeight="1" thickBot="1" x14ac:dyDescent="0.5">
      <c r="B8" s="10"/>
      <c r="C8" s="10"/>
      <c r="D8" s="10"/>
      <c r="E8" s="10"/>
      <c r="F8" s="10"/>
      <c r="G8" s="10"/>
      <c r="H8" s="9"/>
    </row>
    <row r="9" spans="2:8" ht="30" customHeight="1" x14ac:dyDescent="0.45">
      <c r="B9" s="9"/>
      <c r="C9" s="121" t="s">
        <v>92</v>
      </c>
      <c r="D9" s="74" t="s">
        <v>8</v>
      </c>
      <c r="E9" s="72"/>
      <c r="F9" s="118" t="str">
        <f>CONCATENATE(bumon)</f>
        <v/>
      </c>
      <c r="G9" s="119"/>
      <c r="H9" s="9"/>
    </row>
    <row r="10" spans="2:8" ht="30" customHeight="1" x14ac:dyDescent="0.45">
      <c r="B10" s="9"/>
      <c r="C10" s="122"/>
      <c r="D10" s="77" t="s">
        <v>93</v>
      </c>
      <c r="E10" s="78"/>
      <c r="F10" s="79" t="str">
        <f>CONCATENATE(sibu)</f>
        <v>いわき支部</v>
      </c>
      <c r="G10" s="80"/>
      <c r="H10" s="9"/>
    </row>
    <row r="11" spans="2:8" ht="30" customHeight="1" x14ac:dyDescent="0.45">
      <c r="B11" s="9"/>
      <c r="C11" s="122"/>
      <c r="D11" s="75" t="s">
        <v>10</v>
      </c>
      <c r="E11" s="73"/>
      <c r="F11" s="134" t="str">
        <f>CONCATENATE(dantai)</f>
        <v/>
      </c>
      <c r="G11" s="135"/>
      <c r="H11" s="9"/>
    </row>
    <row r="12" spans="2:8" ht="30" customHeight="1" thickBot="1" x14ac:dyDescent="0.5">
      <c r="B12" s="9"/>
      <c r="C12" s="123"/>
      <c r="D12" s="76" t="s">
        <v>73</v>
      </c>
      <c r="E12" s="93"/>
      <c r="F12" s="125" t="str">
        <f>CONCATENATE(dantaiTell)</f>
        <v/>
      </c>
      <c r="G12" s="126"/>
      <c r="H12" s="9"/>
    </row>
    <row r="13" spans="2:8" ht="30" customHeight="1" x14ac:dyDescent="0.45">
      <c r="B13" s="9"/>
      <c r="C13" s="122" t="s">
        <v>74</v>
      </c>
      <c r="D13" s="77" t="s">
        <v>5</v>
      </c>
      <c r="E13" s="78"/>
      <c r="F13" s="394" t="str">
        <f>CONCATENATE(komon)</f>
        <v/>
      </c>
      <c r="G13" s="395"/>
      <c r="H13" s="9"/>
    </row>
    <row r="14" spans="2:8" ht="30" customHeight="1" x14ac:dyDescent="0.45">
      <c r="B14" s="9"/>
      <c r="C14" s="122"/>
      <c r="D14" s="75" t="s">
        <v>75</v>
      </c>
      <c r="E14" s="73"/>
      <c r="F14" s="127" t="str">
        <f>CONCATENATE(komonTell)</f>
        <v/>
      </c>
      <c r="G14" s="128"/>
      <c r="H14" s="9"/>
    </row>
    <row r="15" spans="2:8" ht="30" customHeight="1" thickBot="1" x14ac:dyDescent="0.5">
      <c r="B15" s="9"/>
      <c r="C15" s="123"/>
      <c r="D15" s="76" t="s">
        <v>9</v>
      </c>
      <c r="E15" s="93"/>
      <c r="F15" s="125" t="str">
        <f>CONCATENATE(komonMail)</f>
        <v/>
      </c>
      <c r="G15" s="126"/>
      <c r="H15" s="9"/>
    </row>
    <row r="16" spans="2:8" ht="30" customHeight="1" thickBot="1" x14ac:dyDescent="0.5">
      <c r="B16" s="9"/>
      <c r="C16" s="122" t="s">
        <v>91</v>
      </c>
      <c r="D16" s="392" t="s">
        <v>124</v>
      </c>
      <c r="E16" s="392"/>
      <c r="F16" s="392"/>
      <c r="G16" s="393"/>
      <c r="H16" s="9"/>
    </row>
    <row r="17" spans="2:8" ht="30" customHeight="1" thickTop="1" x14ac:dyDescent="0.45">
      <c r="B17" s="9"/>
      <c r="C17" s="122"/>
      <c r="D17" s="129" t="str">
        <f>CONCATENATE(hensei1)</f>
        <v/>
      </c>
      <c r="E17" s="129"/>
      <c r="F17" s="129"/>
      <c r="G17" s="130"/>
      <c r="H17" s="9"/>
    </row>
    <row r="18" spans="2:8" ht="30" customHeight="1" x14ac:dyDescent="0.45">
      <c r="B18" s="9"/>
      <c r="C18" s="122"/>
      <c r="D18" s="132" t="str">
        <f>CONCATENATE(hensei2)</f>
        <v/>
      </c>
      <c r="E18" s="132"/>
      <c r="F18" s="132"/>
      <c r="G18" s="133"/>
      <c r="H18" s="9"/>
    </row>
    <row r="19" spans="2:8" ht="30" customHeight="1" x14ac:dyDescent="0.45">
      <c r="B19" s="9"/>
      <c r="C19" s="122"/>
      <c r="D19" s="131" t="str">
        <f>CONCATENATE(hensei3)</f>
        <v/>
      </c>
      <c r="E19" s="132"/>
      <c r="F19" s="132"/>
      <c r="G19" s="133"/>
      <c r="H19" s="9"/>
    </row>
    <row r="20" spans="2:8" ht="30" customHeight="1" thickBot="1" x14ac:dyDescent="0.5">
      <c r="B20" s="9"/>
      <c r="C20" s="123"/>
      <c r="D20" s="330" t="str" cm="1">
        <f t="array" ref="D20">CONCATENATE(hensei4)</f>
        <v/>
      </c>
      <c r="E20" s="330"/>
      <c r="F20" s="330"/>
      <c r="G20" s="331"/>
      <c r="H20" s="9"/>
    </row>
    <row r="21" spans="2:8" ht="30" customHeight="1" x14ac:dyDescent="0.45">
      <c r="B21" s="9"/>
      <c r="C21" s="9"/>
      <c r="D21" s="9"/>
      <c r="E21" s="9"/>
      <c r="F21" s="9"/>
      <c r="G21" s="9"/>
      <c r="H21" s="9"/>
    </row>
    <row r="22" spans="2:8" ht="30" customHeight="1" x14ac:dyDescent="0.45">
      <c r="B22" s="9"/>
      <c r="C22" s="124" t="s">
        <v>19</v>
      </c>
      <c r="D22" s="124"/>
      <c r="E22" s="124"/>
      <c r="F22" s="11" t="str">
        <f>CONCATENATE(daihyou)</f>
        <v/>
      </c>
      <c r="G22" s="11" t="s">
        <v>18</v>
      </c>
      <c r="H22" s="9"/>
    </row>
  </sheetData>
  <sheetProtection selectLockedCells="1" selectUnlockedCells="1"/>
  <mergeCells count="19">
    <mergeCell ref="F13:G13"/>
    <mergeCell ref="F12:G12"/>
    <mergeCell ref="F11:G11"/>
    <mergeCell ref="C13:C15"/>
    <mergeCell ref="C22:E22"/>
    <mergeCell ref="F15:G15"/>
    <mergeCell ref="F14:G14"/>
    <mergeCell ref="D17:G17"/>
    <mergeCell ref="D18:G18"/>
    <mergeCell ref="D19:G19"/>
    <mergeCell ref="C16:C20"/>
    <mergeCell ref="D20:G20"/>
    <mergeCell ref="D16:G16"/>
    <mergeCell ref="B2:H2"/>
    <mergeCell ref="B3:H3"/>
    <mergeCell ref="F9:G9"/>
    <mergeCell ref="C5:G5"/>
    <mergeCell ref="C7:G7"/>
    <mergeCell ref="C9:C12"/>
  </mergeCells>
  <phoneticPr fontId="1"/>
  <printOptions horizontalCentered="1"/>
  <pageMargins left="0.78740157480314965" right="0.78740157480314965" top="0.78740157480314965" bottom="0.78740157480314965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7" tint="0.39997558519241921"/>
    <pageSetUpPr fitToPage="1"/>
  </sheetPr>
  <dimension ref="B1:AQ34"/>
  <sheetViews>
    <sheetView showGridLines="0" showRowColHeaders="0" zoomScaleNormal="100" workbookViewId="0">
      <selection activeCell="L7" sqref="L7:T9"/>
    </sheetView>
  </sheetViews>
  <sheetFormatPr defaultColWidth="8.5" defaultRowHeight="13.2" x14ac:dyDescent="0.45"/>
  <cols>
    <col min="1" max="1" width="3.59765625" style="32" customWidth="1"/>
    <col min="2" max="2" width="3.09765625" style="32" customWidth="1"/>
    <col min="3" max="3" width="5.09765625" style="32" customWidth="1"/>
    <col min="4" max="4" width="6.59765625" style="32" customWidth="1"/>
    <col min="5" max="5" width="5.59765625" style="32" customWidth="1"/>
    <col min="6" max="10" width="3.09765625" style="32" customWidth="1"/>
    <col min="11" max="11" width="7.59765625" style="32" customWidth="1"/>
    <col min="12" max="12" width="3.09765625" style="32" customWidth="1"/>
    <col min="13" max="13" width="5.59765625" style="32" customWidth="1"/>
    <col min="14" max="19" width="2.09765625" style="32" customWidth="1"/>
    <col min="20" max="20" width="2.3984375" style="32" customWidth="1"/>
    <col min="21" max="22" width="7.59765625" style="32" customWidth="1"/>
    <col min="23" max="25" width="2.09765625" style="32" customWidth="1"/>
    <col min="26" max="27" width="1" style="32" customWidth="1"/>
    <col min="28" max="43" width="2.09765625" style="32" customWidth="1"/>
    <col min="44" max="16384" width="8.5" style="32"/>
  </cols>
  <sheetData>
    <row r="1" spans="2:43" ht="18" customHeight="1" x14ac:dyDescent="0.45"/>
    <row r="2" spans="2:43" ht="12" customHeight="1" thickBot="1" x14ac:dyDescent="0.5">
      <c r="B2" s="198" t="s">
        <v>64</v>
      </c>
      <c r="C2" s="199"/>
      <c r="D2" s="175" t="s">
        <v>33</v>
      </c>
      <c r="E2" s="175"/>
      <c r="F2" s="175"/>
      <c r="G2" s="175"/>
      <c r="H2" s="175"/>
      <c r="I2" s="175"/>
      <c r="J2" s="175"/>
      <c r="K2" s="175"/>
      <c r="L2" s="197" t="s">
        <v>113</v>
      </c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</row>
    <row r="3" spans="2:43" ht="12" customHeight="1" thickBot="1" x14ac:dyDescent="0.5">
      <c r="B3" s="199"/>
      <c r="C3" s="199"/>
      <c r="D3" s="29" t="s">
        <v>34</v>
      </c>
      <c r="E3" s="210" t="str">
        <f>teisyutubi</f>
        <v>令和７年１２月１３日</v>
      </c>
      <c r="F3" s="211"/>
      <c r="G3" s="211"/>
      <c r="H3" s="211"/>
      <c r="I3" s="211"/>
      <c r="J3" s="212"/>
      <c r="K3" s="15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</row>
    <row r="4" spans="2:43" ht="9" customHeight="1" x14ac:dyDescent="0.45">
      <c r="B4" s="176" t="s">
        <v>35</v>
      </c>
      <c r="C4" s="177"/>
      <c r="D4" s="180" t="str">
        <f>gyouji</f>
        <v>第５３回
福島県アンサンブルコンテスト　いわき支部大会</v>
      </c>
      <c r="E4" s="180"/>
      <c r="F4" s="180"/>
      <c r="G4" s="180"/>
      <c r="H4" s="180"/>
      <c r="I4" s="180"/>
      <c r="J4" s="181"/>
      <c r="K4" s="186" t="s">
        <v>36</v>
      </c>
      <c r="L4" s="236" t="s">
        <v>131</v>
      </c>
      <c r="M4" s="236"/>
      <c r="N4" s="236"/>
      <c r="O4" s="236"/>
      <c r="P4" s="236"/>
      <c r="Q4" s="236"/>
      <c r="R4" s="236"/>
      <c r="S4" s="236"/>
      <c r="T4" s="237"/>
      <c r="U4" s="188" t="s">
        <v>37</v>
      </c>
      <c r="V4" s="145"/>
      <c r="W4" s="145"/>
      <c r="X4" s="189">
        <v>1</v>
      </c>
      <c r="Y4" s="190"/>
      <c r="Z4" s="190"/>
      <c r="AA4" s="190"/>
      <c r="AB4" s="191" t="s">
        <v>7</v>
      </c>
      <c r="AC4" s="145" t="s">
        <v>38</v>
      </c>
      <c r="AD4" s="145"/>
      <c r="AE4" s="145"/>
      <c r="AF4" s="145"/>
      <c r="AG4" s="145"/>
      <c r="AH4" s="200" t="s">
        <v>39</v>
      </c>
      <c r="AI4" s="149"/>
      <c r="AJ4" s="149"/>
      <c r="AK4" s="149"/>
      <c r="AL4" s="149"/>
      <c r="AM4" s="149"/>
      <c r="AN4" s="149"/>
      <c r="AO4" s="149"/>
      <c r="AP4" s="149"/>
      <c r="AQ4" s="149"/>
    </row>
    <row r="5" spans="2:43" ht="9" customHeight="1" x14ac:dyDescent="0.45">
      <c r="B5" s="178"/>
      <c r="C5" s="179"/>
      <c r="D5" s="182"/>
      <c r="E5" s="182"/>
      <c r="F5" s="182"/>
      <c r="G5" s="182"/>
      <c r="H5" s="182"/>
      <c r="I5" s="182"/>
      <c r="J5" s="183"/>
      <c r="K5" s="187"/>
      <c r="L5" s="238"/>
      <c r="M5" s="238"/>
      <c r="N5" s="238"/>
      <c r="O5" s="238"/>
      <c r="P5" s="238"/>
      <c r="Q5" s="238"/>
      <c r="R5" s="238"/>
      <c r="S5" s="238"/>
      <c r="T5" s="239"/>
      <c r="U5" s="188"/>
      <c r="V5" s="145"/>
      <c r="W5" s="145"/>
      <c r="X5" s="189"/>
      <c r="Y5" s="190"/>
      <c r="Z5" s="190"/>
      <c r="AA5" s="190"/>
      <c r="AB5" s="191"/>
      <c r="AC5" s="145"/>
      <c r="AD5" s="145"/>
      <c r="AE5" s="145"/>
      <c r="AF5" s="145"/>
      <c r="AG5" s="145"/>
      <c r="AH5" s="200"/>
      <c r="AI5" s="149"/>
      <c r="AJ5" s="149"/>
      <c r="AK5" s="149"/>
      <c r="AL5" s="149"/>
      <c r="AM5" s="149"/>
      <c r="AN5" s="149"/>
      <c r="AO5" s="149"/>
      <c r="AP5" s="149"/>
      <c r="AQ5" s="149"/>
    </row>
    <row r="6" spans="2:43" ht="9" customHeight="1" x14ac:dyDescent="0.45">
      <c r="B6" s="178"/>
      <c r="C6" s="179"/>
      <c r="D6" s="184"/>
      <c r="E6" s="184"/>
      <c r="F6" s="184"/>
      <c r="G6" s="184"/>
      <c r="H6" s="184"/>
      <c r="I6" s="184"/>
      <c r="J6" s="185"/>
      <c r="K6" s="187"/>
      <c r="L6" s="240"/>
      <c r="M6" s="240"/>
      <c r="N6" s="240"/>
      <c r="O6" s="240"/>
      <c r="P6" s="240"/>
      <c r="Q6" s="240"/>
      <c r="R6" s="240"/>
      <c r="S6" s="240"/>
      <c r="T6" s="241"/>
      <c r="U6" s="188" t="s">
        <v>40</v>
      </c>
      <c r="V6" s="145"/>
      <c r="W6" s="145"/>
      <c r="X6" s="192">
        <f>syoyoujikan</f>
        <v>400</v>
      </c>
      <c r="Y6" s="193"/>
      <c r="Z6" s="193"/>
      <c r="AA6" s="193"/>
      <c r="AB6" s="191" t="s">
        <v>6</v>
      </c>
      <c r="AC6" s="201">
        <f>nyuujouryou</f>
        <v>0</v>
      </c>
      <c r="AD6" s="202"/>
      <c r="AE6" s="202"/>
      <c r="AF6" s="202"/>
      <c r="AG6" s="207" t="s">
        <v>41</v>
      </c>
      <c r="AH6" s="200"/>
      <c r="AI6" s="149"/>
      <c r="AJ6" s="149"/>
      <c r="AK6" s="149"/>
      <c r="AL6" s="149"/>
      <c r="AM6" s="149"/>
      <c r="AN6" s="149"/>
      <c r="AO6" s="149"/>
      <c r="AP6" s="149"/>
      <c r="AQ6" s="149"/>
    </row>
    <row r="7" spans="2:43" ht="9" customHeight="1" x14ac:dyDescent="0.45">
      <c r="B7" s="178" t="s">
        <v>42</v>
      </c>
      <c r="C7" s="179"/>
      <c r="D7" s="242" t="s">
        <v>130</v>
      </c>
      <c r="E7" s="243"/>
      <c r="F7" s="243"/>
      <c r="G7" s="243"/>
      <c r="H7" s="243"/>
      <c r="I7" s="243"/>
      <c r="J7" s="244"/>
      <c r="K7" s="187" t="s">
        <v>63</v>
      </c>
      <c r="L7" s="230" t="s">
        <v>129</v>
      </c>
      <c r="M7" s="230"/>
      <c r="N7" s="230"/>
      <c r="O7" s="230"/>
      <c r="P7" s="230"/>
      <c r="Q7" s="230"/>
      <c r="R7" s="230"/>
      <c r="S7" s="230"/>
      <c r="T7" s="231"/>
      <c r="U7" s="188"/>
      <c r="V7" s="145"/>
      <c r="W7" s="145"/>
      <c r="X7" s="192"/>
      <c r="Y7" s="193"/>
      <c r="Z7" s="193"/>
      <c r="AA7" s="193"/>
      <c r="AB7" s="191"/>
      <c r="AC7" s="203"/>
      <c r="AD7" s="204"/>
      <c r="AE7" s="204"/>
      <c r="AF7" s="204"/>
      <c r="AG7" s="208"/>
      <c r="AH7" s="200"/>
      <c r="AI7" s="149"/>
      <c r="AJ7" s="149"/>
      <c r="AK7" s="149"/>
      <c r="AL7" s="149"/>
      <c r="AM7" s="149"/>
      <c r="AN7" s="149"/>
      <c r="AO7" s="149"/>
      <c r="AP7" s="149"/>
      <c r="AQ7" s="149"/>
    </row>
    <row r="8" spans="2:43" ht="9" customHeight="1" x14ac:dyDescent="0.45">
      <c r="B8" s="178"/>
      <c r="C8" s="179"/>
      <c r="D8" s="245"/>
      <c r="E8" s="246"/>
      <c r="F8" s="246"/>
      <c r="G8" s="246"/>
      <c r="H8" s="246"/>
      <c r="I8" s="246"/>
      <c r="J8" s="247"/>
      <c r="K8" s="187"/>
      <c r="L8" s="232"/>
      <c r="M8" s="232"/>
      <c r="N8" s="232"/>
      <c r="O8" s="232"/>
      <c r="P8" s="232"/>
      <c r="Q8" s="232"/>
      <c r="R8" s="232"/>
      <c r="S8" s="232"/>
      <c r="T8" s="233"/>
      <c r="U8" s="188" t="s">
        <v>43</v>
      </c>
      <c r="V8" s="145"/>
      <c r="W8" s="145"/>
      <c r="X8" s="192" t="e">
        <f>VLOOKUP(bumon,kaisaijouhou,4,FALSE)</f>
        <v>#N/A</v>
      </c>
      <c r="Y8" s="193"/>
      <c r="Z8" s="193"/>
      <c r="AA8" s="193"/>
      <c r="AB8" s="191" t="s">
        <v>44</v>
      </c>
      <c r="AC8" s="203"/>
      <c r="AD8" s="204"/>
      <c r="AE8" s="204"/>
      <c r="AF8" s="204"/>
      <c r="AG8" s="208"/>
      <c r="AH8" s="145" t="s">
        <v>45</v>
      </c>
      <c r="AI8" s="149"/>
      <c r="AJ8" s="149"/>
      <c r="AK8" s="149"/>
      <c r="AL8" s="149"/>
      <c r="AM8" s="149"/>
      <c r="AN8" s="149"/>
      <c r="AO8" s="149"/>
      <c r="AP8" s="149"/>
      <c r="AQ8" s="149"/>
    </row>
    <row r="9" spans="2:43" ht="9" customHeight="1" thickBot="1" x14ac:dyDescent="0.5">
      <c r="B9" s="194"/>
      <c r="C9" s="195"/>
      <c r="D9" s="248"/>
      <c r="E9" s="249"/>
      <c r="F9" s="249"/>
      <c r="G9" s="249"/>
      <c r="H9" s="249"/>
      <c r="I9" s="249"/>
      <c r="J9" s="250"/>
      <c r="K9" s="196"/>
      <c r="L9" s="234"/>
      <c r="M9" s="234"/>
      <c r="N9" s="234"/>
      <c r="O9" s="234"/>
      <c r="P9" s="234"/>
      <c r="Q9" s="234"/>
      <c r="R9" s="234"/>
      <c r="S9" s="234"/>
      <c r="T9" s="235"/>
      <c r="U9" s="188"/>
      <c r="V9" s="145"/>
      <c r="W9" s="145"/>
      <c r="X9" s="192"/>
      <c r="Y9" s="193"/>
      <c r="Z9" s="193"/>
      <c r="AA9" s="193"/>
      <c r="AB9" s="191"/>
      <c r="AC9" s="205"/>
      <c r="AD9" s="206"/>
      <c r="AE9" s="206"/>
      <c r="AF9" s="206"/>
      <c r="AG9" s="209"/>
      <c r="AH9" s="145"/>
      <c r="AI9" s="149"/>
      <c r="AJ9" s="149"/>
      <c r="AK9" s="149"/>
      <c r="AL9" s="149"/>
      <c r="AM9" s="149"/>
      <c r="AN9" s="149"/>
      <c r="AO9" s="149"/>
      <c r="AP9" s="149"/>
      <c r="AQ9" s="149"/>
    </row>
    <row r="10" spans="2:43" ht="9" customHeight="1" thickBot="1" x14ac:dyDescent="0.5">
      <c r="B10" s="15"/>
      <c r="C10" s="15"/>
      <c r="D10" s="92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</row>
    <row r="11" spans="2:43" ht="18" customHeight="1" thickBot="1" x14ac:dyDescent="0.5">
      <c r="B11" s="215" t="s">
        <v>46</v>
      </c>
      <c r="C11" s="216"/>
      <c r="D11" s="216"/>
      <c r="E11" s="216"/>
      <c r="F11" s="216"/>
      <c r="G11" s="216"/>
      <c r="H11" s="216"/>
      <c r="I11" s="216" t="s">
        <v>66</v>
      </c>
      <c r="J11" s="216"/>
      <c r="K11" s="216"/>
      <c r="L11" s="216" t="s">
        <v>47</v>
      </c>
      <c r="M11" s="216"/>
      <c r="N11" s="216" t="s">
        <v>67</v>
      </c>
      <c r="O11" s="216"/>
      <c r="P11" s="216"/>
      <c r="Q11" s="216"/>
      <c r="R11" s="216"/>
      <c r="S11" s="216"/>
      <c r="T11" s="217" t="s">
        <v>68</v>
      </c>
      <c r="U11" s="216"/>
      <c r="V11" s="216"/>
      <c r="W11" s="218" t="s">
        <v>48</v>
      </c>
      <c r="X11" s="219"/>
      <c r="Y11" s="218" t="s">
        <v>49</v>
      </c>
      <c r="Z11" s="220"/>
      <c r="AA11" s="221" t="s">
        <v>65</v>
      </c>
      <c r="AB11" s="219"/>
      <c r="AC11" s="218" t="s">
        <v>50</v>
      </c>
      <c r="AD11" s="219"/>
      <c r="AE11" s="219"/>
      <c r="AF11" s="219"/>
      <c r="AG11" s="219"/>
      <c r="AH11" s="219"/>
      <c r="AI11" s="216" t="s">
        <v>51</v>
      </c>
      <c r="AJ11" s="216"/>
      <c r="AK11" s="216"/>
      <c r="AL11" s="216"/>
      <c r="AM11" s="216"/>
      <c r="AN11" s="216"/>
      <c r="AO11" s="216"/>
      <c r="AP11" s="216"/>
      <c r="AQ11" s="31"/>
    </row>
    <row r="12" spans="2:43" ht="18" customHeight="1" x14ac:dyDescent="0.45">
      <c r="B12" s="171">
        <v>1</v>
      </c>
      <c r="C12" s="172"/>
      <c r="D12" s="172"/>
      <c r="E12" s="172"/>
      <c r="F12" s="172"/>
      <c r="G12" s="172"/>
      <c r="H12" s="172"/>
      <c r="I12" s="173"/>
      <c r="J12" s="173"/>
      <c r="K12" s="173"/>
      <c r="L12" s="174" t="s">
        <v>52</v>
      </c>
      <c r="M12" s="30" t="s">
        <v>53</v>
      </c>
      <c r="N12" s="173"/>
      <c r="O12" s="173"/>
      <c r="P12" s="173"/>
      <c r="Q12" s="173"/>
      <c r="R12" s="173"/>
      <c r="S12" s="173"/>
      <c r="T12" s="251" t="str">
        <f>IF(AND(C12="",C13=""),"",dantai)</f>
        <v/>
      </c>
      <c r="U12" s="252"/>
      <c r="V12" s="253"/>
      <c r="W12" s="222"/>
      <c r="X12" s="222"/>
      <c r="Y12" s="222"/>
      <c r="Z12" s="223"/>
      <c r="AA12" s="224"/>
      <c r="AB12" s="225"/>
      <c r="AC12" s="144"/>
      <c r="AD12" s="213"/>
      <c r="AE12" s="214"/>
      <c r="AF12" s="144"/>
      <c r="AG12" s="213"/>
      <c r="AH12" s="214"/>
      <c r="AI12" s="144"/>
      <c r="AJ12" s="213"/>
      <c r="AK12" s="213"/>
      <c r="AL12" s="213"/>
      <c r="AM12" s="213"/>
      <c r="AN12" s="213"/>
      <c r="AO12" s="213"/>
      <c r="AP12" s="214"/>
      <c r="AQ12" s="164"/>
    </row>
    <row r="13" spans="2:43" ht="18" customHeight="1" x14ac:dyDescent="0.45">
      <c r="B13" s="141"/>
      <c r="C13" s="167"/>
      <c r="D13" s="167"/>
      <c r="E13" s="167"/>
      <c r="F13" s="167"/>
      <c r="G13" s="167"/>
      <c r="H13" s="167"/>
      <c r="I13" s="168"/>
      <c r="J13" s="168"/>
      <c r="K13" s="168"/>
      <c r="L13" s="165"/>
      <c r="M13" s="21" t="s">
        <v>54</v>
      </c>
      <c r="N13" s="168"/>
      <c r="O13" s="168"/>
      <c r="P13" s="168"/>
      <c r="Q13" s="168"/>
      <c r="R13" s="168"/>
      <c r="S13" s="168"/>
      <c r="T13" s="254"/>
      <c r="U13" s="255"/>
      <c r="V13" s="256"/>
      <c r="W13" s="169" t="s">
        <v>6</v>
      </c>
      <c r="X13" s="169"/>
      <c r="Y13" s="169" t="s">
        <v>7</v>
      </c>
      <c r="Z13" s="170"/>
      <c r="AA13" s="163" t="s">
        <v>7</v>
      </c>
      <c r="AB13" s="164"/>
      <c r="AC13" s="140"/>
      <c r="AD13" s="138"/>
      <c r="AE13" s="139"/>
      <c r="AF13" s="140"/>
      <c r="AG13" s="138"/>
      <c r="AH13" s="139"/>
      <c r="AI13" s="140"/>
      <c r="AJ13" s="138"/>
      <c r="AK13" s="138"/>
      <c r="AL13" s="138"/>
      <c r="AM13" s="138"/>
      <c r="AN13" s="138"/>
      <c r="AO13" s="138"/>
      <c r="AP13" s="139"/>
      <c r="AQ13" s="149"/>
    </row>
    <row r="14" spans="2:43" ht="18" customHeight="1" x14ac:dyDescent="0.45">
      <c r="B14" s="141">
        <v>2</v>
      </c>
      <c r="C14" s="150"/>
      <c r="D14" s="150"/>
      <c r="E14" s="150"/>
      <c r="F14" s="150"/>
      <c r="G14" s="150"/>
      <c r="H14" s="150"/>
      <c r="I14" s="152"/>
      <c r="J14" s="152"/>
      <c r="K14" s="152"/>
      <c r="L14" s="153" t="s">
        <v>52</v>
      </c>
      <c r="M14" s="17" t="s">
        <v>53</v>
      </c>
      <c r="N14" s="152"/>
      <c r="O14" s="152"/>
      <c r="P14" s="152"/>
      <c r="Q14" s="152"/>
      <c r="R14" s="152"/>
      <c r="S14" s="152"/>
      <c r="T14" s="257" t="str">
        <f>IF(AND(C14="",C15=""),"",dantai)</f>
        <v/>
      </c>
      <c r="U14" s="258"/>
      <c r="V14" s="259"/>
      <c r="W14" s="157"/>
      <c r="X14" s="157"/>
      <c r="Y14" s="157"/>
      <c r="Z14" s="158"/>
      <c r="AA14" s="159"/>
      <c r="AB14" s="160"/>
      <c r="AC14" s="140"/>
      <c r="AD14" s="138"/>
      <c r="AE14" s="139"/>
      <c r="AF14" s="140"/>
      <c r="AG14" s="138"/>
      <c r="AH14" s="139"/>
      <c r="AI14" s="140"/>
      <c r="AJ14" s="138"/>
      <c r="AK14" s="138"/>
      <c r="AL14" s="138"/>
      <c r="AM14" s="138"/>
      <c r="AN14" s="138"/>
      <c r="AO14" s="138"/>
      <c r="AP14" s="139"/>
      <c r="AQ14" s="149"/>
    </row>
    <row r="15" spans="2:43" ht="18" customHeight="1" x14ac:dyDescent="0.45">
      <c r="B15" s="141"/>
      <c r="C15" s="166"/>
      <c r="D15" s="167"/>
      <c r="E15" s="167"/>
      <c r="F15" s="167"/>
      <c r="G15" s="167"/>
      <c r="H15" s="167"/>
      <c r="I15" s="168"/>
      <c r="J15" s="168"/>
      <c r="K15" s="168"/>
      <c r="L15" s="165"/>
      <c r="M15" s="21" t="s">
        <v>54</v>
      </c>
      <c r="N15" s="168"/>
      <c r="O15" s="168"/>
      <c r="P15" s="168"/>
      <c r="Q15" s="168"/>
      <c r="R15" s="168"/>
      <c r="S15" s="168"/>
      <c r="T15" s="254"/>
      <c r="U15" s="255"/>
      <c r="V15" s="256"/>
      <c r="W15" s="169" t="s">
        <v>6</v>
      </c>
      <c r="X15" s="169"/>
      <c r="Y15" s="169" t="s">
        <v>7</v>
      </c>
      <c r="Z15" s="170"/>
      <c r="AA15" s="163" t="s">
        <v>7</v>
      </c>
      <c r="AB15" s="164"/>
      <c r="AC15" s="140"/>
      <c r="AD15" s="138"/>
      <c r="AE15" s="139"/>
      <c r="AF15" s="140"/>
      <c r="AG15" s="138"/>
      <c r="AH15" s="139"/>
      <c r="AI15" s="140"/>
      <c r="AJ15" s="138"/>
      <c r="AK15" s="138"/>
      <c r="AL15" s="138"/>
      <c r="AM15" s="138"/>
      <c r="AN15" s="138"/>
      <c r="AO15" s="138"/>
      <c r="AP15" s="139"/>
      <c r="AQ15" s="149"/>
    </row>
    <row r="16" spans="2:43" ht="18" customHeight="1" x14ac:dyDescent="0.45">
      <c r="B16" s="141">
        <v>3</v>
      </c>
      <c r="C16" s="150"/>
      <c r="D16" s="151"/>
      <c r="E16" s="151"/>
      <c r="F16" s="151"/>
      <c r="G16" s="151"/>
      <c r="H16" s="151"/>
      <c r="I16" s="152"/>
      <c r="J16" s="152"/>
      <c r="K16" s="152"/>
      <c r="L16" s="153" t="s">
        <v>52</v>
      </c>
      <c r="M16" s="17" t="s">
        <v>53</v>
      </c>
      <c r="N16" s="152"/>
      <c r="O16" s="152"/>
      <c r="P16" s="152"/>
      <c r="Q16" s="152"/>
      <c r="R16" s="152"/>
      <c r="S16" s="152"/>
      <c r="T16" s="257" t="str">
        <f>IF(AND(C16="",C17=""),"",dantai)</f>
        <v/>
      </c>
      <c r="U16" s="258"/>
      <c r="V16" s="259"/>
      <c r="W16" s="157"/>
      <c r="X16" s="157"/>
      <c r="Y16" s="157"/>
      <c r="Z16" s="158"/>
      <c r="AA16" s="159"/>
      <c r="AB16" s="160"/>
      <c r="AC16" s="140"/>
      <c r="AD16" s="138"/>
      <c r="AE16" s="139"/>
      <c r="AF16" s="140"/>
      <c r="AG16" s="138"/>
      <c r="AH16" s="139"/>
      <c r="AI16" s="140"/>
      <c r="AJ16" s="138"/>
      <c r="AK16" s="138"/>
      <c r="AL16" s="138"/>
      <c r="AM16" s="138"/>
      <c r="AN16" s="138"/>
      <c r="AO16" s="138"/>
      <c r="AP16" s="139"/>
      <c r="AQ16" s="149"/>
    </row>
    <row r="17" spans="2:43" ht="18" customHeight="1" x14ac:dyDescent="0.45">
      <c r="B17" s="141"/>
      <c r="C17" s="166"/>
      <c r="D17" s="167"/>
      <c r="E17" s="167"/>
      <c r="F17" s="167"/>
      <c r="G17" s="167"/>
      <c r="H17" s="167"/>
      <c r="I17" s="168"/>
      <c r="J17" s="168"/>
      <c r="K17" s="168"/>
      <c r="L17" s="165"/>
      <c r="M17" s="21" t="s">
        <v>54</v>
      </c>
      <c r="N17" s="168"/>
      <c r="O17" s="168"/>
      <c r="P17" s="168"/>
      <c r="Q17" s="168"/>
      <c r="R17" s="168"/>
      <c r="S17" s="168"/>
      <c r="T17" s="254"/>
      <c r="U17" s="255"/>
      <c r="V17" s="256"/>
      <c r="W17" s="169" t="s">
        <v>6</v>
      </c>
      <c r="X17" s="169"/>
      <c r="Y17" s="169" t="s">
        <v>7</v>
      </c>
      <c r="Z17" s="170"/>
      <c r="AA17" s="163" t="s">
        <v>7</v>
      </c>
      <c r="AB17" s="164"/>
      <c r="AC17" s="140"/>
      <c r="AD17" s="138"/>
      <c r="AE17" s="139"/>
      <c r="AF17" s="140"/>
      <c r="AG17" s="138"/>
      <c r="AH17" s="139"/>
      <c r="AI17" s="140"/>
      <c r="AJ17" s="138"/>
      <c r="AK17" s="138"/>
      <c r="AL17" s="138"/>
      <c r="AM17" s="138"/>
      <c r="AN17" s="138"/>
      <c r="AO17" s="138"/>
      <c r="AP17" s="139"/>
      <c r="AQ17" s="149"/>
    </row>
    <row r="18" spans="2:43" ht="18" customHeight="1" x14ac:dyDescent="0.45">
      <c r="B18" s="141">
        <v>4</v>
      </c>
      <c r="C18" s="150"/>
      <c r="D18" s="151"/>
      <c r="E18" s="151"/>
      <c r="F18" s="151"/>
      <c r="G18" s="151"/>
      <c r="H18" s="151"/>
      <c r="I18" s="152"/>
      <c r="J18" s="152"/>
      <c r="K18" s="152"/>
      <c r="L18" s="153" t="s">
        <v>52</v>
      </c>
      <c r="M18" s="17" t="s">
        <v>53</v>
      </c>
      <c r="N18" s="152"/>
      <c r="O18" s="152"/>
      <c r="P18" s="152"/>
      <c r="Q18" s="152"/>
      <c r="R18" s="152"/>
      <c r="S18" s="152"/>
      <c r="T18" s="257" t="str">
        <f>IF(AND(C18="",C19=""),"",dantai)</f>
        <v/>
      </c>
      <c r="U18" s="258"/>
      <c r="V18" s="259"/>
      <c r="W18" s="157"/>
      <c r="X18" s="157"/>
      <c r="Y18" s="157"/>
      <c r="Z18" s="158"/>
      <c r="AA18" s="159"/>
      <c r="AB18" s="160"/>
      <c r="AC18" s="140"/>
      <c r="AD18" s="138"/>
      <c r="AE18" s="139"/>
      <c r="AF18" s="140"/>
      <c r="AG18" s="138"/>
      <c r="AH18" s="139"/>
      <c r="AI18" s="140"/>
      <c r="AJ18" s="138"/>
      <c r="AK18" s="138"/>
      <c r="AL18" s="138"/>
      <c r="AM18" s="138"/>
      <c r="AN18" s="138"/>
      <c r="AO18" s="138"/>
      <c r="AP18" s="139"/>
      <c r="AQ18" s="149"/>
    </row>
    <row r="19" spans="2:43" ht="18" customHeight="1" x14ac:dyDescent="0.45">
      <c r="B19" s="141"/>
      <c r="C19" s="166"/>
      <c r="D19" s="167"/>
      <c r="E19" s="167"/>
      <c r="F19" s="167"/>
      <c r="G19" s="167"/>
      <c r="H19" s="167"/>
      <c r="I19" s="168"/>
      <c r="J19" s="168"/>
      <c r="K19" s="168"/>
      <c r="L19" s="165"/>
      <c r="M19" s="21" t="s">
        <v>54</v>
      </c>
      <c r="N19" s="168"/>
      <c r="O19" s="168"/>
      <c r="P19" s="168"/>
      <c r="Q19" s="168"/>
      <c r="R19" s="168"/>
      <c r="S19" s="168"/>
      <c r="T19" s="254"/>
      <c r="U19" s="255"/>
      <c r="V19" s="256"/>
      <c r="W19" s="169" t="s">
        <v>6</v>
      </c>
      <c r="X19" s="169"/>
      <c r="Y19" s="169" t="s">
        <v>7</v>
      </c>
      <c r="Z19" s="170"/>
      <c r="AA19" s="163" t="s">
        <v>7</v>
      </c>
      <c r="AB19" s="164"/>
      <c r="AC19" s="140"/>
      <c r="AD19" s="138"/>
      <c r="AE19" s="139"/>
      <c r="AF19" s="140"/>
      <c r="AG19" s="138"/>
      <c r="AH19" s="139"/>
      <c r="AI19" s="140"/>
      <c r="AJ19" s="138"/>
      <c r="AK19" s="138"/>
      <c r="AL19" s="138"/>
      <c r="AM19" s="138"/>
      <c r="AN19" s="138"/>
      <c r="AO19" s="138"/>
      <c r="AP19" s="139"/>
      <c r="AQ19" s="149"/>
    </row>
    <row r="20" spans="2:43" ht="18" customHeight="1" x14ac:dyDescent="0.45">
      <c r="B20" s="141">
        <v>5</v>
      </c>
      <c r="C20" s="150"/>
      <c r="D20" s="150"/>
      <c r="E20" s="150"/>
      <c r="F20" s="150"/>
      <c r="G20" s="150"/>
      <c r="H20" s="150"/>
      <c r="I20" s="152"/>
      <c r="J20" s="152"/>
      <c r="K20" s="152"/>
      <c r="L20" s="153" t="s">
        <v>52</v>
      </c>
      <c r="M20" s="17" t="s">
        <v>53</v>
      </c>
      <c r="N20" s="152"/>
      <c r="O20" s="152"/>
      <c r="P20" s="152"/>
      <c r="Q20" s="152"/>
      <c r="R20" s="152"/>
      <c r="S20" s="152"/>
      <c r="T20" s="257" t="str">
        <f>IF(AND(C20="",C21=""),"",dantai)</f>
        <v/>
      </c>
      <c r="U20" s="258"/>
      <c r="V20" s="259"/>
      <c r="W20" s="157"/>
      <c r="X20" s="157"/>
      <c r="Y20" s="157"/>
      <c r="Z20" s="158"/>
      <c r="AA20" s="159"/>
      <c r="AB20" s="160"/>
      <c r="AC20" s="140"/>
      <c r="AD20" s="138"/>
      <c r="AE20" s="139"/>
      <c r="AF20" s="140"/>
      <c r="AG20" s="138"/>
      <c r="AH20" s="139"/>
      <c r="AI20" s="140"/>
      <c r="AJ20" s="138"/>
      <c r="AK20" s="138"/>
      <c r="AL20" s="138"/>
      <c r="AM20" s="138"/>
      <c r="AN20" s="138"/>
      <c r="AO20" s="138"/>
      <c r="AP20" s="139"/>
      <c r="AQ20" s="149"/>
    </row>
    <row r="21" spans="2:43" ht="18" customHeight="1" x14ac:dyDescent="0.45">
      <c r="B21" s="141"/>
      <c r="C21" s="166"/>
      <c r="D21" s="167"/>
      <c r="E21" s="167"/>
      <c r="F21" s="167"/>
      <c r="G21" s="167"/>
      <c r="H21" s="167"/>
      <c r="I21" s="168"/>
      <c r="J21" s="168"/>
      <c r="K21" s="168"/>
      <c r="L21" s="165"/>
      <c r="M21" s="21" t="s">
        <v>54</v>
      </c>
      <c r="N21" s="168"/>
      <c r="O21" s="168"/>
      <c r="P21" s="168"/>
      <c r="Q21" s="168"/>
      <c r="R21" s="168"/>
      <c r="S21" s="168"/>
      <c r="T21" s="254"/>
      <c r="U21" s="255"/>
      <c r="V21" s="256"/>
      <c r="W21" s="169" t="s">
        <v>6</v>
      </c>
      <c r="X21" s="169"/>
      <c r="Y21" s="169" t="s">
        <v>7</v>
      </c>
      <c r="Z21" s="170"/>
      <c r="AA21" s="163" t="s">
        <v>7</v>
      </c>
      <c r="AB21" s="164"/>
      <c r="AC21" s="140"/>
      <c r="AD21" s="138"/>
      <c r="AE21" s="139"/>
      <c r="AF21" s="140"/>
      <c r="AG21" s="138"/>
      <c r="AH21" s="139"/>
      <c r="AI21" s="140"/>
      <c r="AJ21" s="138"/>
      <c r="AK21" s="138"/>
      <c r="AL21" s="138"/>
      <c r="AM21" s="138"/>
      <c r="AN21" s="138"/>
      <c r="AO21" s="138"/>
      <c r="AP21" s="139"/>
      <c r="AQ21" s="149"/>
    </row>
    <row r="22" spans="2:43" ht="18" customHeight="1" x14ac:dyDescent="0.45">
      <c r="B22" s="141">
        <v>6</v>
      </c>
      <c r="C22" s="150"/>
      <c r="D22" s="151"/>
      <c r="E22" s="151"/>
      <c r="F22" s="151"/>
      <c r="G22" s="151"/>
      <c r="H22" s="151"/>
      <c r="I22" s="152"/>
      <c r="J22" s="152"/>
      <c r="K22" s="152"/>
      <c r="L22" s="153" t="s">
        <v>52</v>
      </c>
      <c r="M22" s="17" t="s">
        <v>53</v>
      </c>
      <c r="N22" s="152"/>
      <c r="O22" s="152"/>
      <c r="P22" s="152"/>
      <c r="Q22" s="152"/>
      <c r="R22" s="152"/>
      <c r="S22" s="152"/>
      <c r="T22" s="257" t="str">
        <f>IF(AND(C22="",C23=""),"",dantai)</f>
        <v/>
      </c>
      <c r="U22" s="258"/>
      <c r="V22" s="259"/>
      <c r="W22" s="157"/>
      <c r="X22" s="157"/>
      <c r="Y22" s="157"/>
      <c r="Z22" s="158"/>
      <c r="AA22" s="159"/>
      <c r="AB22" s="160"/>
      <c r="AC22" s="140"/>
      <c r="AD22" s="138"/>
      <c r="AE22" s="139"/>
      <c r="AF22" s="140"/>
      <c r="AG22" s="138"/>
      <c r="AH22" s="139"/>
      <c r="AI22" s="140"/>
      <c r="AJ22" s="138"/>
      <c r="AK22" s="138"/>
      <c r="AL22" s="138"/>
      <c r="AM22" s="138"/>
      <c r="AN22" s="138"/>
      <c r="AO22" s="138"/>
      <c r="AP22" s="139"/>
      <c r="AQ22" s="149"/>
    </row>
    <row r="23" spans="2:43" ht="18" customHeight="1" x14ac:dyDescent="0.45">
      <c r="B23" s="141"/>
      <c r="C23" s="166"/>
      <c r="D23" s="167"/>
      <c r="E23" s="167"/>
      <c r="F23" s="167"/>
      <c r="G23" s="167"/>
      <c r="H23" s="167"/>
      <c r="I23" s="168"/>
      <c r="J23" s="168"/>
      <c r="K23" s="168"/>
      <c r="L23" s="165"/>
      <c r="M23" s="21" t="s">
        <v>54</v>
      </c>
      <c r="N23" s="168"/>
      <c r="O23" s="168"/>
      <c r="P23" s="168"/>
      <c r="Q23" s="168"/>
      <c r="R23" s="168"/>
      <c r="S23" s="168"/>
      <c r="T23" s="254"/>
      <c r="U23" s="255"/>
      <c r="V23" s="256"/>
      <c r="W23" s="169" t="s">
        <v>6</v>
      </c>
      <c r="X23" s="169"/>
      <c r="Y23" s="169" t="s">
        <v>7</v>
      </c>
      <c r="Z23" s="170"/>
      <c r="AA23" s="163" t="s">
        <v>7</v>
      </c>
      <c r="AB23" s="164"/>
      <c r="AC23" s="140"/>
      <c r="AD23" s="138"/>
      <c r="AE23" s="139"/>
      <c r="AF23" s="140"/>
      <c r="AG23" s="138"/>
      <c r="AH23" s="139"/>
      <c r="AI23" s="140"/>
      <c r="AJ23" s="138"/>
      <c r="AK23" s="138"/>
      <c r="AL23" s="138"/>
      <c r="AM23" s="138"/>
      <c r="AN23" s="138"/>
      <c r="AO23" s="138"/>
      <c r="AP23" s="139"/>
      <c r="AQ23" s="149"/>
    </row>
    <row r="24" spans="2:43" ht="18" customHeight="1" x14ac:dyDescent="0.45">
      <c r="B24" s="141">
        <v>7</v>
      </c>
      <c r="C24" s="150"/>
      <c r="D24" s="151"/>
      <c r="E24" s="151"/>
      <c r="F24" s="151"/>
      <c r="G24" s="151"/>
      <c r="H24" s="151"/>
      <c r="I24" s="152"/>
      <c r="J24" s="152"/>
      <c r="K24" s="152"/>
      <c r="L24" s="153" t="s">
        <v>52</v>
      </c>
      <c r="M24" s="17" t="s">
        <v>53</v>
      </c>
      <c r="N24" s="152"/>
      <c r="O24" s="152"/>
      <c r="P24" s="152"/>
      <c r="Q24" s="152"/>
      <c r="R24" s="152"/>
      <c r="S24" s="152"/>
      <c r="T24" s="257" t="str">
        <f>IF(AND(C24="",C25=""),"",dantai)</f>
        <v/>
      </c>
      <c r="U24" s="258"/>
      <c r="V24" s="259"/>
      <c r="W24" s="157"/>
      <c r="X24" s="157"/>
      <c r="Y24" s="157"/>
      <c r="Z24" s="158"/>
      <c r="AA24" s="159"/>
      <c r="AB24" s="160"/>
      <c r="AC24" s="140"/>
      <c r="AD24" s="138"/>
      <c r="AE24" s="139"/>
      <c r="AF24" s="140"/>
      <c r="AG24" s="138"/>
      <c r="AH24" s="139"/>
      <c r="AI24" s="140"/>
      <c r="AJ24" s="138"/>
      <c r="AK24" s="138"/>
      <c r="AL24" s="138"/>
      <c r="AM24" s="138"/>
      <c r="AN24" s="138"/>
      <c r="AO24" s="138"/>
      <c r="AP24" s="139"/>
      <c r="AQ24" s="149"/>
    </row>
    <row r="25" spans="2:43" ht="18" customHeight="1" x14ac:dyDescent="0.45">
      <c r="B25" s="141"/>
      <c r="C25" s="166"/>
      <c r="D25" s="167"/>
      <c r="E25" s="167"/>
      <c r="F25" s="167"/>
      <c r="G25" s="167"/>
      <c r="H25" s="167"/>
      <c r="I25" s="168"/>
      <c r="J25" s="168"/>
      <c r="K25" s="168"/>
      <c r="L25" s="165"/>
      <c r="M25" s="21" t="s">
        <v>54</v>
      </c>
      <c r="N25" s="168"/>
      <c r="O25" s="168"/>
      <c r="P25" s="168"/>
      <c r="Q25" s="168"/>
      <c r="R25" s="168"/>
      <c r="S25" s="168"/>
      <c r="T25" s="254"/>
      <c r="U25" s="255"/>
      <c r="V25" s="256"/>
      <c r="W25" s="169" t="s">
        <v>6</v>
      </c>
      <c r="X25" s="169"/>
      <c r="Y25" s="169" t="s">
        <v>7</v>
      </c>
      <c r="Z25" s="170"/>
      <c r="AA25" s="163" t="s">
        <v>7</v>
      </c>
      <c r="AB25" s="164"/>
      <c r="AC25" s="140"/>
      <c r="AD25" s="138"/>
      <c r="AE25" s="139"/>
      <c r="AF25" s="140"/>
      <c r="AG25" s="138"/>
      <c r="AH25" s="139"/>
      <c r="AI25" s="140"/>
      <c r="AJ25" s="138"/>
      <c r="AK25" s="138"/>
      <c r="AL25" s="138"/>
      <c r="AM25" s="138"/>
      <c r="AN25" s="138"/>
      <c r="AO25" s="138"/>
      <c r="AP25" s="139"/>
      <c r="AQ25" s="149"/>
    </row>
    <row r="26" spans="2:43" ht="18" customHeight="1" x14ac:dyDescent="0.45">
      <c r="B26" s="141">
        <v>8</v>
      </c>
      <c r="C26" s="150"/>
      <c r="D26" s="151"/>
      <c r="E26" s="151"/>
      <c r="F26" s="151"/>
      <c r="G26" s="151"/>
      <c r="H26" s="151"/>
      <c r="I26" s="152"/>
      <c r="J26" s="152"/>
      <c r="K26" s="152"/>
      <c r="L26" s="153" t="s">
        <v>52</v>
      </c>
      <c r="M26" s="17" t="s">
        <v>53</v>
      </c>
      <c r="N26" s="152"/>
      <c r="O26" s="152"/>
      <c r="P26" s="152"/>
      <c r="Q26" s="152"/>
      <c r="R26" s="152"/>
      <c r="S26" s="152"/>
      <c r="T26" s="257" t="str">
        <f>IF(AND(C26="",C27=""),"",dantai)</f>
        <v/>
      </c>
      <c r="U26" s="258"/>
      <c r="V26" s="259"/>
      <c r="W26" s="157"/>
      <c r="X26" s="157"/>
      <c r="Y26" s="157"/>
      <c r="Z26" s="158"/>
      <c r="AA26" s="159"/>
      <c r="AB26" s="160"/>
      <c r="AC26" s="140"/>
      <c r="AD26" s="138"/>
      <c r="AE26" s="139"/>
      <c r="AF26" s="140"/>
      <c r="AG26" s="138"/>
      <c r="AH26" s="139"/>
      <c r="AI26" s="140"/>
      <c r="AJ26" s="138"/>
      <c r="AK26" s="138"/>
      <c r="AL26" s="138"/>
      <c r="AM26" s="138"/>
      <c r="AN26" s="138"/>
      <c r="AO26" s="138"/>
      <c r="AP26" s="139"/>
      <c r="AQ26" s="149"/>
    </row>
    <row r="27" spans="2:43" ht="18" customHeight="1" x14ac:dyDescent="0.45">
      <c r="B27" s="141"/>
      <c r="C27" s="166"/>
      <c r="D27" s="167"/>
      <c r="E27" s="167"/>
      <c r="F27" s="167"/>
      <c r="G27" s="167"/>
      <c r="H27" s="167"/>
      <c r="I27" s="168"/>
      <c r="J27" s="168"/>
      <c r="K27" s="168"/>
      <c r="L27" s="165"/>
      <c r="M27" s="21" t="s">
        <v>54</v>
      </c>
      <c r="N27" s="168"/>
      <c r="O27" s="168"/>
      <c r="P27" s="168"/>
      <c r="Q27" s="168"/>
      <c r="R27" s="168"/>
      <c r="S27" s="168"/>
      <c r="T27" s="254"/>
      <c r="U27" s="255"/>
      <c r="V27" s="256"/>
      <c r="W27" s="169" t="s">
        <v>6</v>
      </c>
      <c r="X27" s="169"/>
      <c r="Y27" s="169" t="s">
        <v>7</v>
      </c>
      <c r="Z27" s="170"/>
      <c r="AA27" s="163" t="s">
        <v>7</v>
      </c>
      <c r="AB27" s="164"/>
      <c r="AC27" s="140"/>
      <c r="AD27" s="138"/>
      <c r="AE27" s="139"/>
      <c r="AF27" s="140"/>
      <c r="AG27" s="138"/>
      <c r="AH27" s="139"/>
      <c r="AI27" s="140"/>
      <c r="AJ27" s="138"/>
      <c r="AK27" s="138"/>
      <c r="AL27" s="138"/>
      <c r="AM27" s="138"/>
      <c r="AN27" s="138"/>
      <c r="AO27" s="138"/>
      <c r="AP27" s="139"/>
      <c r="AQ27" s="149"/>
    </row>
    <row r="28" spans="2:43" ht="18" customHeight="1" x14ac:dyDescent="0.45">
      <c r="B28" s="141">
        <v>9</v>
      </c>
      <c r="C28" s="150"/>
      <c r="D28" s="151"/>
      <c r="E28" s="151"/>
      <c r="F28" s="151"/>
      <c r="G28" s="151"/>
      <c r="H28" s="151"/>
      <c r="I28" s="152"/>
      <c r="J28" s="152"/>
      <c r="K28" s="152"/>
      <c r="L28" s="153" t="s">
        <v>52</v>
      </c>
      <c r="M28" s="17" t="s">
        <v>53</v>
      </c>
      <c r="N28" s="152"/>
      <c r="O28" s="152"/>
      <c r="P28" s="152"/>
      <c r="Q28" s="152"/>
      <c r="R28" s="152"/>
      <c r="S28" s="152"/>
      <c r="T28" s="257" t="str">
        <f>IF(AND(C28="",C29=""),"",dantai)</f>
        <v/>
      </c>
      <c r="U28" s="258"/>
      <c r="V28" s="259"/>
      <c r="W28" s="157"/>
      <c r="X28" s="157"/>
      <c r="Y28" s="157"/>
      <c r="Z28" s="158"/>
      <c r="AA28" s="159"/>
      <c r="AB28" s="160"/>
      <c r="AC28" s="140"/>
      <c r="AD28" s="138"/>
      <c r="AE28" s="139"/>
      <c r="AF28" s="140"/>
      <c r="AG28" s="138"/>
      <c r="AH28" s="139"/>
      <c r="AI28" s="140"/>
      <c r="AJ28" s="138"/>
      <c r="AK28" s="138"/>
      <c r="AL28" s="138"/>
      <c r="AM28" s="138"/>
      <c r="AN28" s="138"/>
      <c r="AO28" s="138"/>
      <c r="AP28" s="139"/>
      <c r="AQ28" s="149"/>
    </row>
    <row r="29" spans="2:43" ht="18" customHeight="1" x14ac:dyDescent="0.45">
      <c r="B29" s="141"/>
      <c r="C29" s="166"/>
      <c r="D29" s="167"/>
      <c r="E29" s="167"/>
      <c r="F29" s="167"/>
      <c r="G29" s="167"/>
      <c r="H29" s="167"/>
      <c r="I29" s="168"/>
      <c r="J29" s="168"/>
      <c r="K29" s="168"/>
      <c r="L29" s="165"/>
      <c r="M29" s="21" t="s">
        <v>54</v>
      </c>
      <c r="N29" s="168"/>
      <c r="O29" s="168"/>
      <c r="P29" s="168"/>
      <c r="Q29" s="168"/>
      <c r="R29" s="168"/>
      <c r="S29" s="168"/>
      <c r="T29" s="254"/>
      <c r="U29" s="255"/>
      <c r="V29" s="256"/>
      <c r="W29" s="169" t="s">
        <v>6</v>
      </c>
      <c r="X29" s="169"/>
      <c r="Y29" s="169" t="s">
        <v>7</v>
      </c>
      <c r="Z29" s="170"/>
      <c r="AA29" s="163" t="s">
        <v>7</v>
      </c>
      <c r="AB29" s="164"/>
      <c r="AC29" s="140"/>
      <c r="AD29" s="138"/>
      <c r="AE29" s="139"/>
      <c r="AF29" s="140"/>
      <c r="AG29" s="138"/>
      <c r="AH29" s="139"/>
      <c r="AI29" s="140"/>
      <c r="AJ29" s="138"/>
      <c r="AK29" s="138"/>
      <c r="AL29" s="138"/>
      <c r="AM29" s="138"/>
      <c r="AN29" s="138"/>
      <c r="AO29" s="138"/>
      <c r="AP29" s="139"/>
      <c r="AQ29" s="149"/>
    </row>
    <row r="30" spans="2:43" ht="18" customHeight="1" x14ac:dyDescent="0.45">
      <c r="B30" s="141">
        <v>10</v>
      </c>
      <c r="C30" s="150"/>
      <c r="D30" s="151"/>
      <c r="E30" s="151"/>
      <c r="F30" s="151"/>
      <c r="G30" s="151"/>
      <c r="H30" s="151"/>
      <c r="I30" s="152"/>
      <c r="J30" s="152"/>
      <c r="K30" s="152"/>
      <c r="L30" s="153" t="s">
        <v>52</v>
      </c>
      <c r="M30" s="17" t="s">
        <v>53</v>
      </c>
      <c r="N30" s="152"/>
      <c r="O30" s="152"/>
      <c r="P30" s="152"/>
      <c r="Q30" s="152"/>
      <c r="R30" s="152"/>
      <c r="S30" s="152"/>
      <c r="T30" s="257" t="str">
        <f>IF(AND(C30="",C31=""),"",dantai)</f>
        <v/>
      </c>
      <c r="U30" s="258"/>
      <c r="V30" s="259"/>
      <c r="W30" s="157"/>
      <c r="X30" s="157"/>
      <c r="Y30" s="157"/>
      <c r="Z30" s="158"/>
      <c r="AA30" s="159"/>
      <c r="AB30" s="160"/>
      <c r="AC30" s="140"/>
      <c r="AD30" s="138"/>
      <c r="AE30" s="139"/>
      <c r="AF30" s="140"/>
      <c r="AG30" s="138"/>
      <c r="AH30" s="139"/>
      <c r="AI30" s="140"/>
      <c r="AJ30" s="138"/>
      <c r="AK30" s="138"/>
      <c r="AL30" s="138"/>
      <c r="AM30" s="138"/>
      <c r="AN30" s="138"/>
      <c r="AO30" s="138"/>
      <c r="AP30" s="139"/>
      <c r="AQ30" s="149"/>
    </row>
    <row r="31" spans="2:43" ht="18" customHeight="1" thickBot="1" x14ac:dyDescent="0.5">
      <c r="B31" s="142"/>
      <c r="C31" s="155"/>
      <c r="D31" s="155"/>
      <c r="E31" s="155"/>
      <c r="F31" s="155"/>
      <c r="G31" s="155"/>
      <c r="H31" s="155"/>
      <c r="I31" s="156"/>
      <c r="J31" s="156"/>
      <c r="K31" s="156"/>
      <c r="L31" s="154"/>
      <c r="M31" s="22" t="s">
        <v>54</v>
      </c>
      <c r="N31" s="156"/>
      <c r="O31" s="156"/>
      <c r="P31" s="156"/>
      <c r="Q31" s="156"/>
      <c r="R31" s="156"/>
      <c r="S31" s="156"/>
      <c r="T31" s="260"/>
      <c r="U31" s="261"/>
      <c r="V31" s="262"/>
      <c r="W31" s="161" t="s">
        <v>6</v>
      </c>
      <c r="X31" s="161"/>
      <c r="Y31" s="161" t="s">
        <v>7</v>
      </c>
      <c r="Z31" s="162"/>
      <c r="AA31" s="163" t="s">
        <v>7</v>
      </c>
      <c r="AB31" s="164"/>
      <c r="AC31" s="140"/>
      <c r="AD31" s="138"/>
      <c r="AE31" s="139"/>
      <c r="AF31" s="140"/>
      <c r="AG31" s="138"/>
      <c r="AH31" s="139"/>
      <c r="AI31" s="140"/>
      <c r="AJ31" s="138"/>
      <c r="AK31" s="138"/>
      <c r="AL31" s="138"/>
      <c r="AM31" s="138"/>
      <c r="AN31" s="138"/>
      <c r="AO31" s="138"/>
      <c r="AP31" s="139"/>
      <c r="AQ31" s="149"/>
    </row>
    <row r="32" spans="2:43" ht="18" customHeight="1" x14ac:dyDescent="0.45"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228" t="s">
        <v>55</v>
      </c>
      <c r="M32" s="228"/>
      <c r="N32" s="228"/>
      <c r="O32" s="228"/>
      <c r="P32" s="228"/>
      <c r="Q32" s="228"/>
      <c r="R32" s="228"/>
      <c r="S32" s="228"/>
      <c r="T32" s="228"/>
      <c r="U32" s="229"/>
      <c r="V32" s="143" t="s">
        <v>56</v>
      </c>
      <c r="W32" s="143"/>
      <c r="X32" s="143"/>
      <c r="Y32" s="143"/>
      <c r="Z32" s="144"/>
      <c r="AA32" s="138"/>
      <c r="AB32" s="20"/>
      <c r="AC32" s="18"/>
      <c r="AD32" s="19"/>
      <c r="AE32" s="20"/>
      <c r="AF32" s="18"/>
      <c r="AG32" s="19"/>
      <c r="AH32" s="20"/>
      <c r="AI32" s="18">
        <v>9</v>
      </c>
      <c r="AJ32" s="19">
        <v>9</v>
      </c>
      <c r="AK32" s="19">
        <v>9</v>
      </c>
      <c r="AL32" s="19">
        <v>9</v>
      </c>
      <c r="AM32" s="19">
        <v>9</v>
      </c>
      <c r="AN32" s="19">
        <v>9</v>
      </c>
      <c r="AO32" s="19">
        <v>9</v>
      </c>
      <c r="AP32" s="20">
        <v>9</v>
      </c>
      <c r="AQ32" s="23"/>
    </row>
    <row r="33" spans="2:43" ht="18" customHeight="1" thickBot="1" x14ac:dyDescent="0.25"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45" t="s">
        <v>57</v>
      </c>
      <c r="M33" s="145"/>
      <c r="N33" s="18"/>
      <c r="O33" s="20"/>
      <c r="P33" s="18"/>
      <c r="Q33" s="20"/>
      <c r="R33" s="18"/>
      <c r="S33" s="20"/>
      <c r="T33" s="24"/>
      <c r="U33" s="15"/>
      <c r="V33" s="145" t="s">
        <v>58</v>
      </c>
      <c r="W33" s="145"/>
      <c r="X33" s="145"/>
      <c r="Y33" s="145"/>
      <c r="Z33" s="140"/>
      <c r="AA33" s="138"/>
      <c r="AB33" s="20"/>
      <c r="AC33" s="18"/>
      <c r="AD33" s="19"/>
      <c r="AE33" s="20"/>
      <c r="AF33" s="18"/>
      <c r="AG33" s="19"/>
      <c r="AH33" s="20"/>
      <c r="AI33" s="146" t="s">
        <v>59</v>
      </c>
      <c r="AJ33" s="147"/>
      <c r="AK33" s="147"/>
      <c r="AL33" s="147"/>
      <c r="AM33" s="147"/>
      <c r="AN33" s="147"/>
      <c r="AO33" s="147"/>
      <c r="AP33" s="147"/>
      <c r="AQ33" s="148"/>
    </row>
    <row r="34" spans="2:43" ht="18" customHeight="1" thickBot="1" x14ac:dyDescent="0.5">
      <c r="B34" s="198"/>
      <c r="C34" s="199"/>
      <c r="D34" s="199"/>
      <c r="E34" s="199"/>
      <c r="F34" s="199"/>
      <c r="G34" s="199"/>
      <c r="H34" s="199"/>
      <c r="I34" s="199"/>
      <c r="J34" s="199"/>
      <c r="K34" s="199"/>
      <c r="L34" s="226" t="s">
        <v>60</v>
      </c>
      <c r="M34" s="227"/>
      <c r="N34" s="16" t="s">
        <v>61</v>
      </c>
      <c r="O34" s="190"/>
      <c r="P34" s="191"/>
      <c r="Q34" s="18"/>
      <c r="R34" s="19"/>
      <c r="S34" s="20"/>
      <c r="T34" s="24"/>
      <c r="U34" s="15"/>
      <c r="V34" s="145" t="s">
        <v>62</v>
      </c>
      <c r="W34" s="145"/>
      <c r="X34" s="145"/>
      <c r="Y34" s="145"/>
      <c r="Z34" s="140"/>
      <c r="AA34" s="138"/>
      <c r="AB34" s="20"/>
      <c r="AC34" s="18"/>
      <c r="AD34" s="19"/>
      <c r="AE34" s="20"/>
      <c r="AF34" s="18"/>
      <c r="AG34" s="19"/>
      <c r="AH34" s="25"/>
      <c r="AI34" s="26"/>
      <c r="AJ34" s="27"/>
      <c r="AK34" s="27"/>
      <c r="AL34" s="27"/>
      <c r="AM34" s="27"/>
      <c r="AN34" s="27"/>
      <c r="AO34" s="27"/>
      <c r="AP34" s="27"/>
      <c r="AQ34" s="28"/>
    </row>
  </sheetData>
  <sheetProtection formatCells="0" formatColumns="0" formatRows="0" insertColumns="0" insertRows="0" insertHyperlinks="0" deleteColumns="0" deleteRows="0" sort="0" autoFilter="0" pivotTables="0"/>
  <mergeCells count="350">
    <mergeCell ref="B34:K34"/>
    <mergeCell ref="L34:M34"/>
    <mergeCell ref="O34:P34"/>
    <mergeCell ref="V34:Y34"/>
    <mergeCell ref="Z34:AA34"/>
    <mergeCell ref="L32:U32"/>
    <mergeCell ref="L7:T9"/>
    <mergeCell ref="L4:T6"/>
    <mergeCell ref="D7:J9"/>
    <mergeCell ref="T12:V13"/>
    <mergeCell ref="T14:V15"/>
    <mergeCell ref="T16:V17"/>
    <mergeCell ref="T18:V19"/>
    <mergeCell ref="T20:V21"/>
    <mergeCell ref="T22:V23"/>
    <mergeCell ref="T24:V25"/>
    <mergeCell ref="T26:V27"/>
    <mergeCell ref="T28:V29"/>
    <mergeCell ref="T30:V31"/>
    <mergeCell ref="N27:S27"/>
    <mergeCell ref="W27:X27"/>
    <mergeCell ref="Y27:Z27"/>
    <mergeCell ref="AA27:AB27"/>
    <mergeCell ref="C28:H28"/>
    <mergeCell ref="C25:H25"/>
    <mergeCell ref="I25:K25"/>
    <mergeCell ref="N25:S25"/>
    <mergeCell ref="W25:X25"/>
    <mergeCell ref="Y25:Z25"/>
    <mergeCell ref="AA25:AB25"/>
    <mergeCell ref="I28:K28"/>
    <mergeCell ref="L28:L29"/>
    <mergeCell ref="N28:S28"/>
    <mergeCell ref="W28:X28"/>
    <mergeCell ref="Y28:Z28"/>
    <mergeCell ref="AA28:AB28"/>
    <mergeCell ref="C29:H29"/>
    <mergeCell ref="I29:K29"/>
    <mergeCell ref="N29:S29"/>
    <mergeCell ref="W29:X29"/>
    <mergeCell ref="Y29:Z29"/>
    <mergeCell ref="AA29:AB29"/>
    <mergeCell ref="I19:K19"/>
    <mergeCell ref="N19:S19"/>
    <mergeCell ref="W19:X19"/>
    <mergeCell ref="Y19:Z19"/>
    <mergeCell ref="AA19:AB19"/>
    <mergeCell ref="C20:H20"/>
    <mergeCell ref="I20:K20"/>
    <mergeCell ref="L20:L21"/>
    <mergeCell ref="N20:S20"/>
    <mergeCell ref="W20:X20"/>
    <mergeCell ref="Y20:Z20"/>
    <mergeCell ref="AA20:AB20"/>
    <mergeCell ref="C21:H21"/>
    <mergeCell ref="I21:K21"/>
    <mergeCell ref="N21:S21"/>
    <mergeCell ref="W21:X21"/>
    <mergeCell ref="Y21:Z21"/>
    <mergeCell ref="AA21:AB21"/>
    <mergeCell ref="AQ12:AQ13"/>
    <mergeCell ref="C13:H13"/>
    <mergeCell ref="I13:K13"/>
    <mergeCell ref="N13:S13"/>
    <mergeCell ref="W13:X13"/>
    <mergeCell ref="Y13:Z13"/>
    <mergeCell ref="AA13:AB13"/>
    <mergeCell ref="C14:H14"/>
    <mergeCell ref="I14:K14"/>
    <mergeCell ref="L14:L15"/>
    <mergeCell ref="N14:S14"/>
    <mergeCell ref="W14:X14"/>
    <mergeCell ref="Y14:Z14"/>
    <mergeCell ref="AA14:AB14"/>
    <mergeCell ref="AC14:AC15"/>
    <mergeCell ref="C15:H15"/>
    <mergeCell ref="I15:K15"/>
    <mergeCell ref="N15:S15"/>
    <mergeCell ref="W15:X15"/>
    <mergeCell ref="Y15:Z15"/>
    <mergeCell ref="AA15:AB15"/>
    <mergeCell ref="AH12:AH13"/>
    <mergeCell ref="AI12:AI13"/>
    <mergeCell ref="AJ12:AJ13"/>
    <mergeCell ref="AK12:AK13"/>
    <mergeCell ref="AL12:AL13"/>
    <mergeCell ref="AM12:AM13"/>
    <mergeCell ref="AN12:AN13"/>
    <mergeCell ref="AO12:AO13"/>
    <mergeCell ref="AP12:AP13"/>
    <mergeCell ref="B11:H11"/>
    <mergeCell ref="I11:K11"/>
    <mergeCell ref="L11:M11"/>
    <mergeCell ref="N11:S11"/>
    <mergeCell ref="T11:V11"/>
    <mergeCell ref="W11:X11"/>
    <mergeCell ref="Y11:Z11"/>
    <mergeCell ref="AA11:AB11"/>
    <mergeCell ref="AC11:AH11"/>
    <mergeCell ref="AC12:AC13"/>
    <mergeCell ref="AI11:AP11"/>
    <mergeCell ref="W12:X12"/>
    <mergeCell ref="Y12:Z12"/>
    <mergeCell ref="AA12:AB12"/>
    <mergeCell ref="AD12:AD13"/>
    <mergeCell ref="AE12:AE13"/>
    <mergeCell ref="AF12:AF13"/>
    <mergeCell ref="AG12:AG13"/>
    <mergeCell ref="D2:K2"/>
    <mergeCell ref="B4:C6"/>
    <mergeCell ref="D4:J6"/>
    <mergeCell ref="K4:K6"/>
    <mergeCell ref="U4:W5"/>
    <mergeCell ref="X4:AA5"/>
    <mergeCell ref="AB4:AB5"/>
    <mergeCell ref="U6:W7"/>
    <mergeCell ref="X6:AA7"/>
    <mergeCell ref="AB6:AB7"/>
    <mergeCell ref="B7:C9"/>
    <mergeCell ref="K7:K9"/>
    <mergeCell ref="U8:W9"/>
    <mergeCell ref="X8:AA9"/>
    <mergeCell ref="AB8:AB9"/>
    <mergeCell ref="L2:AQ3"/>
    <mergeCell ref="B2:C3"/>
    <mergeCell ref="AC4:AG5"/>
    <mergeCell ref="AH4:AH7"/>
    <mergeCell ref="AI4:AQ9"/>
    <mergeCell ref="AC6:AF9"/>
    <mergeCell ref="AG6:AG9"/>
    <mergeCell ref="AH8:AH9"/>
    <mergeCell ref="E3:J3"/>
    <mergeCell ref="B16:B17"/>
    <mergeCell ref="B12:B13"/>
    <mergeCell ref="C12:H12"/>
    <mergeCell ref="I12:K12"/>
    <mergeCell ref="L12:L13"/>
    <mergeCell ref="N12:S12"/>
    <mergeCell ref="C16:H16"/>
    <mergeCell ref="I16:K16"/>
    <mergeCell ref="L16:L17"/>
    <mergeCell ref="N16:S16"/>
    <mergeCell ref="C17:H17"/>
    <mergeCell ref="I17:K17"/>
    <mergeCell ref="B14:B15"/>
    <mergeCell ref="N17:S17"/>
    <mergeCell ref="AP16:AP17"/>
    <mergeCell ref="AQ16:AQ17"/>
    <mergeCell ref="AD14:AD15"/>
    <mergeCell ref="AE14:AE15"/>
    <mergeCell ref="AF14:AF15"/>
    <mergeCell ref="W16:X16"/>
    <mergeCell ref="Y16:Z16"/>
    <mergeCell ref="AA16:AB16"/>
    <mergeCell ref="AC16:AC17"/>
    <mergeCell ref="W17:X17"/>
    <mergeCell ref="Y17:Z17"/>
    <mergeCell ref="AA17:AB17"/>
    <mergeCell ref="AP14:AP15"/>
    <mergeCell ref="AQ14:AQ15"/>
    <mergeCell ref="AM14:AM15"/>
    <mergeCell ref="AN14:AN15"/>
    <mergeCell ref="AO14:AO15"/>
    <mergeCell ref="AG14:AG15"/>
    <mergeCell ref="AH14:AH15"/>
    <mergeCell ref="AI14:AI15"/>
    <mergeCell ref="AJ14:AJ15"/>
    <mergeCell ref="AK14:AK15"/>
    <mergeCell ref="AL14:AL15"/>
    <mergeCell ref="B18:B19"/>
    <mergeCell ref="AM16:AM17"/>
    <mergeCell ref="AN16:AN17"/>
    <mergeCell ref="AO16:AO17"/>
    <mergeCell ref="AE16:AE17"/>
    <mergeCell ref="AF16:AF17"/>
    <mergeCell ref="C18:H18"/>
    <mergeCell ref="I18:K18"/>
    <mergeCell ref="L18:L19"/>
    <mergeCell ref="N18:S18"/>
    <mergeCell ref="W18:X18"/>
    <mergeCell ref="Y18:Z18"/>
    <mergeCell ref="AA18:AB18"/>
    <mergeCell ref="AC18:AC19"/>
    <mergeCell ref="C19:H19"/>
    <mergeCell ref="AG16:AG17"/>
    <mergeCell ref="AH16:AH17"/>
    <mergeCell ref="AI16:AI17"/>
    <mergeCell ref="AJ16:AJ17"/>
    <mergeCell ref="AK16:AK17"/>
    <mergeCell ref="AL16:AL17"/>
    <mergeCell ref="AD16:AD17"/>
    <mergeCell ref="AI18:AI19"/>
    <mergeCell ref="AJ18:AJ19"/>
    <mergeCell ref="AK18:AK19"/>
    <mergeCell ref="AL18:AL19"/>
    <mergeCell ref="AD18:AD19"/>
    <mergeCell ref="AE18:AE19"/>
    <mergeCell ref="AF18:AF19"/>
    <mergeCell ref="AP18:AP19"/>
    <mergeCell ref="AQ18:AQ19"/>
    <mergeCell ref="AP20:AP21"/>
    <mergeCell ref="AQ20:AQ21"/>
    <mergeCell ref="AM18:AM19"/>
    <mergeCell ref="AN18:AN19"/>
    <mergeCell ref="AO18:AO19"/>
    <mergeCell ref="AG18:AG19"/>
    <mergeCell ref="AH18:AH19"/>
    <mergeCell ref="AD20:AD21"/>
    <mergeCell ref="AF20:AF21"/>
    <mergeCell ref="AM20:AM21"/>
    <mergeCell ref="AN20:AN21"/>
    <mergeCell ref="AO20:AO21"/>
    <mergeCell ref="AI20:AI21"/>
    <mergeCell ref="AJ20:AJ21"/>
    <mergeCell ref="AK20:AK21"/>
    <mergeCell ref="AL20:AL21"/>
    <mergeCell ref="B20:B21"/>
    <mergeCell ref="AE20:AE21"/>
    <mergeCell ref="AI22:AI23"/>
    <mergeCell ref="AJ22:AJ23"/>
    <mergeCell ref="AK22:AK23"/>
    <mergeCell ref="AL22:AL23"/>
    <mergeCell ref="AD22:AD23"/>
    <mergeCell ref="AE22:AE23"/>
    <mergeCell ref="AF22:AF23"/>
    <mergeCell ref="AC20:AC21"/>
    <mergeCell ref="C22:H22"/>
    <mergeCell ref="I22:K22"/>
    <mergeCell ref="L22:L23"/>
    <mergeCell ref="N22:S22"/>
    <mergeCell ref="W22:X22"/>
    <mergeCell ref="Y22:Z22"/>
    <mergeCell ref="AA22:AB22"/>
    <mergeCell ref="AC22:AC23"/>
    <mergeCell ref="C23:H23"/>
    <mergeCell ref="I23:K23"/>
    <mergeCell ref="N23:S23"/>
    <mergeCell ref="W23:X23"/>
    <mergeCell ref="AG20:AG21"/>
    <mergeCell ref="AH20:AH21"/>
    <mergeCell ref="AD24:AD25"/>
    <mergeCell ref="AF24:AF25"/>
    <mergeCell ref="B24:B25"/>
    <mergeCell ref="AE24:AE25"/>
    <mergeCell ref="AP22:AP23"/>
    <mergeCell ref="AQ22:AQ23"/>
    <mergeCell ref="AP24:AP25"/>
    <mergeCell ref="AQ24:AQ25"/>
    <mergeCell ref="AM22:AM23"/>
    <mergeCell ref="AN22:AN23"/>
    <mergeCell ref="AO22:AO23"/>
    <mergeCell ref="AG22:AG23"/>
    <mergeCell ref="AH22:AH23"/>
    <mergeCell ref="B22:B23"/>
    <mergeCell ref="Y23:Z23"/>
    <mergeCell ref="AA23:AB23"/>
    <mergeCell ref="C24:H24"/>
    <mergeCell ref="I24:K24"/>
    <mergeCell ref="L24:L25"/>
    <mergeCell ref="N24:S24"/>
    <mergeCell ref="W24:X24"/>
    <mergeCell ref="Y24:Z24"/>
    <mergeCell ref="AA24:AB24"/>
    <mergeCell ref="AC24:AC25"/>
    <mergeCell ref="AM24:AM25"/>
    <mergeCell ref="AN24:AN25"/>
    <mergeCell ref="AO24:AO25"/>
    <mergeCell ref="AG24:AG25"/>
    <mergeCell ref="AH24:AH25"/>
    <mergeCell ref="AI24:AI25"/>
    <mergeCell ref="AJ24:AJ25"/>
    <mergeCell ref="AK24:AK25"/>
    <mergeCell ref="AL24:AL25"/>
    <mergeCell ref="B28:B29"/>
    <mergeCell ref="AM26:AM27"/>
    <mergeCell ref="AN26:AN27"/>
    <mergeCell ref="AO26:AO27"/>
    <mergeCell ref="AG26:AG27"/>
    <mergeCell ref="AH26:AH27"/>
    <mergeCell ref="AI26:AI27"/>
    <mergeCell ref="AJ26:AJ27"/>
    <mergeCell ref="AK26:AK27"/>
    <mergeCell ref="AL26:AL27"/>
    <mergeCell ref="AD26:AD27"/>
    <mergeCell ref="AE26:AE27"/>
    <mergeCell ref="AF26:AF27"/>
    <mergeCell ref="AE28:AE29"/>
    <mergeCell ref="B26:B27"/>
    <mergeCell ref="AP26:AP27"/>
    <mergeCell ref="AQ26:AQ27"/>
    <mergeCell ref="AP28:AP29"/>
    <mergeCell ref="AQ28:AQ29"/>
    <mergeCell ref="C26:H26"/>
    <mergeCell ref="I26:K26"/>
    <mergeCell ref="L26:L27"/>
    <mergeCell ref="N26:S26"/>
    <mergeCell ref="W26:X26"/>
    <mergeCell ref="Y26:Z26"/>
    <mergeCell ref="AA26:AB26"/>
    <mergeCell ref="AC26:AC27"/>
    <mergeCell ref="C27:H27"/>
    <mergeCell ref="I27:K27"/>
    <mergeCell ref="AD28:AD29"/>
    <mergeCell ref="AM28:AM29"/>
    <mergeCell ref="AN28:AN29"/>
    <mergeCell ref="AO28:AO29"/>
    <mergeCell ref="AK30:AK31"/>
    <mergeCell ref="AL30:AL31"/>
    <mergeCell ref="AD30:AD31"/>
    <mergeCell ref="AE30:AE31"/>
    <mergeCell ref="AF30:AF31"/>
    <mergeCell ref="AF28:AF29"/>
    <mergeCell ref="AC28:AC29"/>
    <mergeCell ref="W30:X30"/>
    <mergeCell ref="Y30:Z30"/>
    <mergeCell ref="AA30:AB30"/>
    <mergeCell ref="AC30:AC31"/>
    <mergeCell ref="W31:X31"/>
    <mergeCell ref="Y31:Z31"/>
    <mergeCell ref="AA31:AB31"/>
    <mergeCell ref="AG28:AG29"/>
    <mergeCell ref="AH28:AH29"/>
    <mergeCell ref="AI28:AI29"/>
    <mergeCell ref="AJ28:AJ29"/>
    <mergeCell ref="AK28:AK29"/>
    <mergeCell ref="AL28:AL29"/>
    <mergeCell ref="B32:K33"/>
    <mergeCell ref="AM30:AM31"/>
    <mergeCell ref="AN30:AN31"/>
    <mergeCell ref="AO30:AO31"/>
    <mergeCell ref="AG30:AG31"/>
    <mergeCell ref="AH30:AH31"/>
    <mergeCell ref="AI30:AI31"/>
    <mergeCell ref="AJ30:AJ31"/>
    <mergeCell ref="B30:B31"/>
    <mergeCell ref="V32:Y32"/>
    <mergeCell ref="Z32:AA32"/>
    <mergeCell ref="L33:M33"/>
    <mergeCell ref="V33:Y33"/>
    <mergeCell ref="Z33:AA33"/>
    <mergeCell ref="AI33:AQ33"/>
    <mergeCell ref="AP30:AP31"/>
    <mergeCell ref="AQ30:AQ31"/>
    <mergeCell ref="C30:H30"/>
    <mergeCell ref="I30:K30"/>
    <mergeCell ref="L30:L31"/>
    <mergeCell ref="N30:S30"/>
    <mergeCell ref="C31:H31"/>
    <mergeCell ref="I31:K31"/>
    <mergeCell ref="N31:S31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blackAndWhite="1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39997558519241921"/>
    <pageSetUpPr fitToPage="1"/>
  </sheetPr>
  <dimension ref="B1:AW39"/>
  <sheetViews>
    <sheetView showGridLines="0" showRowColHeaders="0" zoomScaleNormal="100" workbookViewId="0">
      <selection activeCell="AQ8" sqref="AQ8:AW9"/>
    </sheetView>
  </sheetViews>
  <sheetFormatPr defaultColWidth="2.59765625" defaultRowHeight="14.1" customHeight="1" x14ac:dyDescent="0.45"/>
  <cols>
    <col min="1" max="1" width="3.59765625" style="13" customWidth="1"/>
    <col min="2" max="16384" width="2.59765625" style="13"/>
  </cols>
  <sheetData>
    <row r="1" spans="2:49" ht="18" customHeight="1" x14ac:dyDescent="0.45"/>
    <row r="2" spans="2:49" ht="14.1" customHeight="1" x14ac:dyDescent="0.45">
      <c r="B2" s="117" t="s">
        <v>20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 t="str">
        <f>CONCATENATE("【　",gyouji,"　】")</f>
        <v>【　第５３回
福島県アンサンブルコンテスト　いわき支部大会　】</v>
      </c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</row>
    <row r="3" spans="2:49" ht="14.1" customHeight="1" thickBot="1" x14ac:dyDescent="0.5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</row>
    <row r="4" spans="2:49" ht="14.1" customHeight="1" x14ac:dyDescent="0.45">
      <c r="B4" s="299" t="s">
        <v>8</v>
      </c>
      <c r="C4" s="300"/>
      <c r="D4" s="300"/>
      <c r="E4" s="300"/>
      <c r="F4" s="303" t="str">
        <f>CONCATENATE(bumon)</f>
        <v/>
      </c>
      <c r="G4" s="303"/>
      <c r="H4" s="303"/>
      <c r="I4" s="303"/>
      <c r="J4" s="303"/>
      <c r="K4" s="303"/>
      <c r="L4" s="303"/>
      <c r="M4" s="303"/>
      <c r="N4" s="304"/>
      <c r="O4" s="307" t="s">
        <v>17</v>
      </c>
      <c r="P4" s="307"/>
      <c r="Q4" s="300"/>
      <c r="R4" s="300"/>
      <c r="S4" s="309" t="str">
        <f>DBCS(junban1)</f>
        <v/>
      </c>
      <c r="T4" s="309"/>
      <c r="U4" s="310"/>
      <c r="V4" s="310"/>
      <c r="W4" s="310"/>
      <c r="X4" s="311"/>
      <c r="Y4" s="315" t="s">
        <v>10</v>
      </c>
      <c r="Z4" s="316"/>
      <c r="AA4" s="316"/>
      <c r="AB4" s="316"/>
      <c r="AC4" s="319" t="str">
        <f>CONCATENATE(dantai)</f>
        <v/>
      </c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20"/>
    </row>
    <row r="5" spans="2:49" ht="14.1" customHeight="1" thickBot="1" x14ac:dyDescent="0.5">
      <c r="B5" s="301"/>
      <c r="C5" s="302"/>
      <c r="D5" s="302"/>
      <c r="E5" s="302"/>
      <c r="F5" s="305"/>
      <c r="G5" s="305"/>
      <c r="H5" s="305"/>
      <c r="I5" s="305"/>
      <c r="J5" s="305"/>
      <c r="K5" s="305"/>
      <c r="L5" s="305"/>
      <c r="M5" s="305"/>
      <c r="N5" s="306"/>
      <c r="O5" s="308"/>
      <c r="P5" s="308"/>
      <c r="Q5" s="302"/>
      <c r="R5" s="302"/>
      <c r="S5" s="312"/>
      <c r="T5" s="312"/>
      <c r="U5" s="313"/>
      <c r="V5" s="313"/>
      <c r="W5" s="313"/>
      <c r="X5" s="314"/>
      <c r="Y5" s="317"/>
      <c r="Z5" s="318"/>
      <c r="AA5" s="318"/>
      <c r="AB5" s="318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2"/>
    </row>
    <row r="6" spans="2:49" ht="14.1" customHeight="1" x14ac:dyDescent="0.45">
      <c r="B6" s="323"/>
      <c r="C6" s="323"/>
      <c r="D6" s="323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317" t="s">
        <v>88</v>
      </c>
      <c r="Z6" s="318"/>
      <c r="AA6" s="318"/>
      <c r="AB6" s="318"/>
      <c r="AC6" s="326" t="str">
        <f>CONCATENATE(hensei1)</f>
        <v/>
      </c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8"/>
    </row>
    <row r="7" spans="2:49" ht="14.1" customHeight="1" thickBot="1" x14ac:dyDescent="0.5">
      <c r="B7" s="70"/>
      <c r="C7" s="70"/>
      <c r="D7" s="70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324"/>
      <c r="Z7" s="325"/>
      <c r="AA7" s="325"/>
      <c r="AB7" s="325"/>
      <c r="AC7" s="329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1"/>
    </row>
    <row r="8" spans="2:49" ht="14.1" customHeight="1" x14ac:dyDescent="0.45">
      <c r="B8" s="263" t="s">
        <v>29</v>
      </c>
      <c r="C8" s="263"/>
      <c r="D8" s="26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264" t="s">
        <v>30</v>
      </c>
      <c r="AO8" s="264"/>
      <c r="AP8" s="264"/>
      <c r="AQ8" s="252" t="s">
        <v>134</v>
      </c>
      <c r="AR8" s="252"/>
      <c r="AS8" s="252"/>
      <c r="AT8" s="252"/>
      <c r="AU8" s="252"/>
      <c r="AV8" s="252"/>
      <c r="AW8" s="252"/>
    </row>
    <row r="9" spans="2:49" ht="14.1" customHeight="1" x14ac:dyDescent="0.45">
      <c r="B9" s="12"/>
      <c r="C9" s="67"/>
      <c r="D9" s="63"/>
      <c r="E9" s="63"/>
      <c r="F9" s="63"/>
      <c r="G9" s="63"/>
      <c r="H9" s="63"/>
      <c r="I9" s="268" t="s">
        <v>111</v>
      </c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70"/>
      <c r="AJ9" s="63"/>
      <c r="AK9" s="63"/>
      <c r="AL9" s="63"/>
      <c r="AM9" s="63"/>
      <c r="AN9" s="63"/>
      <c r="AO9" s="68"/>
      <c r="AP9" s="12"/>
      <c r="AQ9" s="271"/>
      <c r="AR9" s="271"/>
      <c r="AS9" s="271"/>
      <c r="AT9" s="271"/>
      <c r="AU9" s="271"/>
      <c r="AV9" s="271"/>
      <c r="AW9" s="271"/>
    </row>
    <row r="10" spans="2:49" ht="14.1" customHeight="1" thickBot="1" x14ac:dyDescent="0.5">
      <c r="B10" s="275" t="s">
        <v>112</v>
      </c>
      <c r="C10" s="59"/>
      <c r="D10" s="60"/>
      <c r="E10" s="60"/>
      <c r="F10" s="60"/>
      <c r="G10" s="60"/>
      <c r="H10" s="60"/>
      <c r="I10" s="65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6"/>
      <c r="AJ10" s="60"/>
      <c r="AK10" s="60"/>
      <c r="AL10" s="60"/>
      <c r="AM10" s="60"/>
      <c r="AN10" s="60"/>
      <c r="AO10" s="61"/>
      <c r="AP10" s="297"/>
      <c r="AQ10" s="12"/>
      <c r="AR10" s="265"/>
      <c r="AS10" s="265"/>
      <c r="AT10" s="265"/>
      <c r="AU10" s="265"/>
      <c r="AV10" s="265"/>
      <c r="AW10" s="265"/>
    </row>
    <row r="11" spans="2:49" ht="14.1" customHeight="1" thickTop="1" x14ac:dyDescent="0.45">
      <c r="B11" s="276"/>
      <c r="C11" s="282"/>
      <c r="D11" s="283"/>
      <c r="E11" s="283"/>
      <c r="F11" s="283"/>
      <c r="G11" s="283"/>
      <c r="H11" s="283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286"/>
      <c r="AK11" s="286"/>
      <c r="AL11" s="286"/>
      <c r="AM11" s="286"/>
      <c r="AN11" s="286"/>
      <c r="AO11" s="287"/>
      <c r="AP11" s="298"/>
      <c r="AQ11" s="12"/>
      <c r="AR11" s="265"/>
      <c r="AS11" s="265"/>
      <c r="AT11" s="265"/>
      <c r="AU11" s="265"/>
      <c r="AV11" s="265"/>
      <c r="AW11" s="265"/>
    </row>
    <row r="12" spans="2:49" ht="14.1" customHeight="1" x14ac:dyDescent="0.45">
      <c r="B12" s="276"/>
      <c r="C12" s="282"/>
      <c r="D12" s="283"/>
      <c r="E12" s="283"/>
      <c r="F12" s="283"/>
      <c r="G12" s="283"/>
      <c r="H12" s="283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286"/>
      <c r="AK12" s="286"/>
      <c r="AL12" s="286"/>
      <c r="AM12" s="286"/>
      <c r="AN12" s="286"/>
      <c r="AO12" s="287"/>
      <c r="AP12" s="298"/>
      <c r="AQ12" s="12"/>
      <c r="AR12" s="265"/>
      <c r="AS12" s="265"/>
      <c r="AT12" s="265"/>
      <c r="AU12" s="265"/>
      <c r="AV12" s="265"/>
      <c r="AW12" s="265"/>
    </row>
    <row r="13" spans="2:49" ht="14.1" customHeight="1" x14ac:dyDescent="0.45">
      <c r="B13" s="276"/>
      <c r="C13" s="282"/>
      <c r="D13" s="283"/>
      <c r="E13" s="283"/>
      <c r="F13" s="283"/>
      <c r="G13" s="283"/>
      <c r="H13" s="283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286"/>
      <c r="AK13" s="286"/>
      <c r="AL13" s="286"/>
      <c r="AM13" s="286"/>
      <c r="AN13" s="286"/>
      <c r="AO13" s="287"/>
      <c r="AP13" s="298"/>
      <c r="AQ13" s="12"/>
      <c r="AR13" s="265"/>
      <c r="AS13" s="265"/>
      <c r="AT13" s="265"/>
      <c r="AU13" s="265"/>
      <c r="AV13" s="265"/>
      <c r="AW13" s="265"/>
    </row>
    <row r="14" spans="2:49" ht="14.1" customHeight="1" x14ac:dyDescent="0.45">
      <c r="B14" s="276"/>
      <c r="C14" s="282"/>
      <c r="D14" s="283"/>
      <c r="E14" s="283"/>
      <c r="F14" s="283"/>
      <c r="G14" s="283"/>
      <c r="H14" s="283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286"/>
      <c r="AK14" s="286"/>
      <c r="AL14" s="286"/>
      <c r="AM14" s="286"/>
      <c r="AN14" s="286"/>
      <c r="AO14" s="287"/>
      <c r="AP14" s="298"/>
      <c r="AQ14" s="12"/>
      <c r="AR14" s="265"/>
      <c r="AS14" s="265"/>
      <c r="AT14" s="265"/>
      <c r="AU14" s="265"/>
      <c r="AV14" s="265"/>
      <c r="AW14" s="265"/>
    </row>
    <row r="15" spans="2:49" ht="14.1" customHeight="1" x14ac:dyDescent="0.45">
      <c r="B15" s="276"/>
      <c r="C15" s="282"/>
      <c r="D15" s="283"/>
      <c r="E15" s="283"/>
      <c r="F15" s="283"/>
      <c r="G15" s="283"/>
      <c r="H15" s="283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286"/>
      <c r="AK15" s="286"/>
      <c r="AL15" s="286"/>
      <c r="AM15" s="286"/>
      <c r="AN15" s="286"/>
      <c r="AO15" s="287"/>
      <c r="AP15" s="69"/>
      <c r="AQ15" s="12"/>
      <c r="AR15" s="12"/>
      <c r="AS15" s="12"/>
      <c r="AT15" s="12"/>
      <c r="AU15" s="12"/>
      <c r="AV15" s="12"/>
      <c r="AW15" s="12"/>
    </row>
    <row r="16" spans="2:49" ht="14.1" customHeight="1" x14ac:dyDescent="0.45">
      <c r="B16" s="276"/>
      <c r="C16" s="282"/>
      <c r="D16" s="283"/>
      <c r="E16" s="283"/>
      <c r="F16" s="283"/>
      <c r="G16" s="283"/>
      <c r="H16" s="283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286"/>
      <c r="AK16" s="286"/>
      <c r="AL16" s="286"/>
      <c r="AM16" s="286"/>
      <c r="AN16" s="286"/>
      <c r="AO16" s="287"/>
      <c r="AP16" s="62"/>
      <c r="AQ16" s="12"/>
      <c r="AR16" s="12"/>
      <c r="AS16" s="12"/>
      <c r="AT16" s="12"/>
      <c r="AU16" s="12"/>
      <c r="AV16" s="12"/>
      <c r="AW16" s="12"/>
    </row>
    <row r="17" spans="2:49" ht="14.1" customHeight="1" x14ac:dyDescent="0.45">
      <c r="B17" s="276"/>
      <c r="C17" s="282"/>
      <c r="D17" s="283"/>
      <c r="E17" s="283"/>
      <c r="F17" s="283"/>
      <c r="G17" s="283"/>
      <c r="H17" s="283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286"/>
      <c r="AK17" s="286"/>
      <c r="AL17" s="286"/>
      <c r="AM17" s="286"/>
      <c r="AN17" s="286"/>
      <c r="AO17" s="287"/>
      <c r="AP17" s="62"/>
      <c r="AQ17" s="12"/>
      <c r="AR17" s="265"/>
      <c r="AS17" s="265"/>
      <c r="AT17" s="265"/>
      <c r="AU17" s="265"/>
      <c r="AV17" s="265"/>
      <c r="AW17" s="265"/>
    </row>
    <row r="18" spans="2:49" ht="14.1" customHeight="1" x14ac:dyDescent="0.45">
      <c r="B18" s="276"/>
      <c r="C18" s="282"/>
      <c r="D18" s="283"/>
      <c r="E18" s="283"/>
      <c r="F18" s="283"/>
      <c r="G18" s="283"/>
      <c r="H18" s="283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286"/>
      <c r="AK18" s="286"/>
      <c r="AL18" s="286"/>
      <c r="AM18" s="286"/>
      <c r="AN18" s="286"/>
      <c r="AO18" s="287"/>
      <c r="AP18" s="62"/>
      <c r="AQ18" s="12"/>
      <c r="AR18" s="266"/>
      <c r="AS18" s="266"/>
      <c r="AT18" s="266"/>
      <c r="AU18" s="267"/>
      <c r="AV18" s="267"/>
      <c r="AW18" s="266"/>
    </row>
    <row r="19" spans="2:49" ht="14.1" customHeight="1" x14ac:dyDescent="0.45">
      <c r="B19" s="276"/>
      <c r="C19" s="282"/>
      <c r="D19" s="283"/>
      <c r="E19" s="283"/>
      <c r="F19" s="283"/>
      <c r="G19" s="283"/>
      <c r="H19" s="283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286"/>
      <c r="AK19" s="286"/>
      <c r="AL19" s="286"/>
      <c r="AM19" s="286"/>
      <c r="AN19" s="286"/>
      <c r="AO19" s="287"/>
      <c r="AP19" s="62"/>
      <c r="AQ19" s="12"/>
      <c r="AR19" s="266"/>
      <c r="AS19" s="266"/>
      <c r="AT19" s="266"/>
      <c r="AU19" s="267"/>
      <c r="AV19" s="267"/>
      <c r="AW19" s="266"/>
    </row>
    <row r="20" spans="2:49" ht="14.1" customHeight="1" x14ac:dyDescent="0.45">
      <c r="B20" s="276"/>
      <c r="C20" s="282"/>
      <c r="D20" s="283"/>
      <c r="E20" s="283"/>
      <c r="F20" s="283"/>
      <c r="G20" s="283"/>
      <c r="H20" s="28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286"/>
      <c r="AK20" s="286"/>
      <c r="AL20" s="286"/>
      <c r="AM20" s="286"/>
      <c r="AN20" s="286"/>
      <c r="AO20" s="287"/>
      <c r="AP20" s="62"/>
      <c r="AQ20" s="12"/>
      <c r="AR20" s="266"/>
      <c r="AS20" s="266"/>
      <c r="AT20" s="266"/>
      <c r="AU20" s="267"/>
      <c r="AV20" s="267"/>
      <c r="AW20" s="266"/>
    </row>
    <row r="21" spans="2:49" ht="14.1" customHeight="1" x14ac:dyDescent="0.45">
      <c r="B21" s="276"/>
      <c r="C21" s="282"/>
      <c r="D21" s="283"/>
      <c r="E21" s="283"/>
      <c r="F21" s="283"/>
      <c r="G21" s="283"/>
      <c r="H21" s="283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286"/>
      <c r="AK21" s="286"/>
      <c r="AL21" s="286"/>
      <c r="AM21" s="286"/>
      <c r="AN21" s="286"/>
      <c r="AO21" s="287"/>
      <c r="AP21" s="62"/>
      <c r="AQ21" s="12"/>
      <c r="AR21" s="266"/>
      <c r="AS21" s="266"/>
      <c r="AT21" s="266"/>
      <c r="AU21" s="267"/>
      <c r="AV21" s="267"/>
      <c r="AW21" s="266"/>
    </row>
    <row r="22" spans="2:49" ht="14.1" customHeight="1" x14ac:dyDescent="0.45">
      <c r="B22" s="276"/>
      <c r="C22" s="282"/>
      <c r="D22" s="283"/>
      <c r="E22" s="283"/>
      <c r="F22" s="283"/>
      <c r="G22" s="283"/>
      <c r="H22" s="283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286"/>
      <c r="AK22" s="286"/>
      <c r="AL22" s="286"/>
      <c r="AM22" s="286"/>
      <c r="AN22" s="286"/>
      <c r="AO22" s="287"/>
      <c r="AP22" s="62"/>
      <c r="AQ22" s="12"/>
      <c r="AR22" s="12"/>
      <c r="AS22" s="12"/>
      <c r="AT22" s="12"/>
      <c r="AU22" s="12"/>
      <c r="AV22" s="12"/>
      <c r="AW22" s="12"/>
    </row>
    <row r="23" spans="2:49" ht="14.1" customHeight="1" thickBot="1" x14ac:dyDescent="0.5">
      <c r="B23" s="276"/>
      <c r="C23" s="282"/>
      <c r="D23" s="283"/>
      <c r="E23" s="283"/>
      <c r="F23" s="283"/>
      <c r="G23" s="283"/>
      <c r="H23" s="28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286"/>
      <c r="AK23" s="286"/>
      <c r="AL23" s="286"/>
      <c r="AM23" s="286"/>
      <c r="AN23" s="286"/>
      <c r="AO23" s="287"/>
      <c r="AP23" s="62"/>
      <c r="AQ23" s="12"/>
      <c r="AR23" s="12"/>
      <c r="AS23" s="12"/>
      <c r="AT23" s="12"/>
      <c r="AU23" s="12"/>
      <c r="AV23" s="12"/>
      <c r="AW23" s="12"/>
    </row>
    <row r="24" spans="2:49" ht="14.1" customHeight="1" thickTop="1" thickBot="1" x14ac:dyDescent="0.5">
      <c r="B24" s="276"/>
      <c r="C24" s="282"/>
      <c r="D24" s="283"/>
      <c r="E24" s="283"/>
      <c r="F24" s="283"/>
      <c r="G24" s="283"/>
      <c r="H24" s="283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286"/>
      <c r="AK24" s="286"/>
      <c r="AL24" s="286"/>
      <c r="AM24" s="286"/>
      <c r="AN24" s="286"/>
      <c r="AO24" s="287"/>
      <c r="AP24" s="62"/>
      <c r="AQ24" s="12"/>
      <c r="AR24" s="346" t="s">
        <v>32</v>
      </c>
      <c r="AS24" s="347"/>
      <c r="AT24" s="347"/>
      <c r="AU24" s="347"/>
      <c r="AV24" s="347"/>
      <c r="AW24" s="348"/>
    </row>
    <row r="25" spans="2:49" ht="14.1" customHeight="1" thickTop="1" thickBot="1" x14ac:dyDescent="0.5">
      <c r="B25" s="276"/>
      <c r="C25" s="282"/>
      <c r="D25" s="283"/>
      <c r="E25" s="283"/>
      <c r="F25" s="283"/>
      <c r="G25" s="283"/>
      <c r="H25" s="283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286"/>
      <c r="AK25" s="286"/>
      <c r="AL25" s="286"/>
      <c r="AM25" s="286"/>
      <c r="AN25" s="286"/>
      <c r="AO25" s="287"/>
      <c r="AP25" s="62"/>
      <c r="AQ25" s="12"/>
      <c r="AR25" s="346"/>
      <c r="AS25" s="347"/>
      <c r="AT25" s="347"/>
      <c r="AU25" s="347"/>
      <c r="AV25" s="347"/>
      <c r="AW25" s="348"/>
    </row>
    <row r="26" spans="2:49" ht="14.1" customHeight="1" thickTop="1" thickBot="1" x14ac:dyDescent="0.5">
      <c r="B26" s="276"/>
      <c r="C26" s="282"/>
      <c r="D26" s="283"/>
      <c r="E26" s="283"/>
      <c r="F26" s="283"/>
      <c r="G26" s="283"/>
      <c r="H26" s="283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286"/>
      <c r="AK26" s="286"/>
      <c r="AL26" s="286"/>
      <c r="AM26" s="286"/>
      <c r="AN26" s="286"/>
      <c r="AO26" s="287"/>
      <c r="AP26" s="62"/>
      <c r="AQ26" s="12"/>
      <c r="AR26" s="278" t="s">
        <v>89</v>
      </c>
      <c r="AS26" s="279"/>
      <c r="AT26" s="279"/>
      <c r="AU26" s="279"/>
      <c r="AV26" s="279"/>
      <c r="AW26" s="280"/>
    </row>
    <row r="27" spans="2:49" ht="14.1" customHeight="1" thickTop="1" thickBot="1" x14ac:dyDescent="0.5">
      <c r="B27" s="276"/>
      <c r="C27" s="282"/>
      <c r="D27" s="283"/>
      <c r="E27" s="283"/>
      <c r="F27" s="283"/>
      <c r="G27" s="283"/>
      <c r="H27" s="283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286"/>
      <c r="AK27" s="286"/>
      <c r="AL27" s="286"/>
      <c r="AM27" s="286"/>
      <c r="AN27" s="286"/>
      <c r="AO27" s="287"/>
      <c r="AP27" s="62"/>
      <c r="AQ27" s="12"/>
      <c r="AR27" s="281"/>
      <c r="AS27" s="279"/>
      <c r="AT27" s="279"/>
      <c r="AU27" s="279"/>
      <c r="AV27" s="279"/>
      <c r="AW27" s="280"/>
    </row>
    <row r="28" spans="2:49" ht="14.1" customHeight="1" thickTop="1" thickBot="1" x14ac:dyDescent="0.5">
      <c r="B28" s="276"/>
      <c r="C28" s="282"/>
      <c r="D28" s="283"/>
      <c r="E28" s="283"/>
      <c r="F28" s="283"/>
      <c r="G28" s="283"/>
      <c r="H28" s="283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286"/>
      <c r="AK28" s="286"/>
      <c r="AL28" s="286"/>
      <c r="AM28" s="286"/>
      <c r="AN28" s="286"/>
      <c r="AO28" s="287"/>
      <c r="AP28" s="62"/>
      <c r="AQ28" s="12"/>
      <c r="AR28" s="281"/>
      <c r="AS28" s="279"/>
      <c r="AT28" s="279"/>
      <c r="AU28" s="279"/>
      <c r="AV28" s="279"/>
      <c r="AW28" s="280"/>
    </row>
    <row r="29" spans="2:49" ht="14.1" customHeight="1" thickTop="1" thickBot="1" x14ac:dyDescent="0.5">
      <c r="B29" s="276"/>
      <c r="C29" s="282"/>
      <c r="D29" s="283"/>
      <c r="E29" s="283"/>
      <c r="F29" s="283"/>
      <c r="G29" s="283"/>
      <c r="H29" s="283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286"/>
      <c r="AK29" s="286"/>
      <c r="AL29" s="286"/>
      <c r="AM29" s="286"/>
      <c r="AN29" s="286"/>
      <c r="AO29" s="287"/>
      <c r="AP29" s="62"/>
      <c r="AQ29" s="12"/>
      <c r="AR29" s="281"/>
      <c r="AS29" s="279"/>
      <c r="AT29" s="279"/>
      <c r="AU29" s="279"/>
      <c r="AV29" s="279"/>
      <c r="AW29" s="280"/>
    </row>
    <row r="30" spans="2:49" ht="14.1" customHeight="1" thickTop="1" thickBot="1" x14ac:dyDescent="0.5">
      <c r="B30" s="276"/>
      <c r="C30" s="282"/>
      <c r="D30" s="283"/>
      <c r="E30" s="283"/>
      <c r="F30" s="283"/>
      <c r="G30" s="283"/>
      <c r="H30" s="283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286"/>
      <c r="AK30" s="286"/>
      <c r="AL30" s="286"/>
      <c r="AM30" s="286"/>
      <c r="AN30" s="286"/>
      <c r="AO30" s="287"/>
      <c r="AP30" s="62"/>
      <c r="AQ30" s="12"/>
      <c r="AR30" s="281"/>
      <c r="AS30" s="279"/>
      <c r="AT30" s="279"/>
      <c r="AU30" s="279"/>
      <c r="AV30" s="279"/>
      <c r="AW30" s="280"/>
    </row>
    <row r="31" spans="2:49" ht="14.1" customHeight="1" thickTop="1" thickBot="1" x14ac:dyDescent="0.5">
      <c r="B31" s="276"/>
      <c r="C31" s="282"/>
      <c r="D31" s="283"/>
      <c r="E31" s="283"/>
      <c r="F31" s="283"/>
      <c r="G31" s="283"/>
      <c r="H31" s="283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286"/>
      <c r="AK31" s="286"/>
      <c r="AL31" s="286"/>
      <c r="AM31" s="286"/>
      <c r="AN31" s="286"/>
      <c r="AO31" s="287"/>
      <c r="AP31" s="62"/>
      <c r="AQ31" s="12"/>
      <c r="AR31" s="281"/>
      <c r="AS31" s="279"/>
      <c r="AT31" s="279"/>
      <c r="AU31" s="279"/>
      <c r="AV31" s="279"/>
      <c r="AW31" s="280"/>
    </row>
    <row r="32" spans="2:49" ht="14.1" customHeight="1" thickTop="1" thickBot="1" x14ac:dyDescent="0.5">
      <c r="B32" s="276"/>
      <c r="C32" s="282"/>
      <c r="D32" s="283"/>
      <c r="E32" s="283"/>
      <c r="F32" s="283"/>
      <c r="G32" s="283"/>
      <c r="H32" s="283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286"/>
      <c r="AK32" s="286"/>
      <c r="AL32" s="286"/>
      <c r="AM32" s="286"/>
      <c r="AN32" s="286"/>
      <c r="AO32" s="287"/>
      <c r="AP32" s="62"/>
      <c r="AQ32" s="12"/>
      <c r="AR32" s="281"/>
      <c r="AS32" s="279"/>
      <c r="AT32" s="279"/>
      <c r="AU32" s="279"/>
      <c r="AV32" s="279"/>
      <c r="AW32" s="280"/>
    </row>
    <row r="33" spans="2:49" ht="14.1" customHeight="1" thickTop="1" thickBot="1" x14ac:dyDescent="0.5">
      <c r="B33" s="276"/>
      <c r="C33" s="282"/>
      <c r="D33" s="283"/>
      <c r="E33" s="283"/>
      <c r="F33" s="283"/>
      <c r="G33" s="283"/>
      <c r="H33" s="283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286"/>
      <c r="AK33" s="286"/>
      <c r="AL33" s="286"/>
      <c r="AM33" s="286"/>
      <c r="AN33" s="286"/>
      <c r="AO33" s="287"/>
      <c r="AP33" s="62"/>
      <c r="AQ33" s="12"/>
      <c r="AR33" s="281"/>
      <c r="AS33" s="279"/>
      <c r="AT33" s="279"/>
      <c r="AU33" s="279"/>
      <c r="AV33" s="279"/>
      <c r="AW33" s="280"/>
    </row>
    <row r="34" spans="2:49" ht="14.1" customHeight="1" thickTop="1" x14ac:dyDescent="0.45">
      <c r="B34" s="277"/>
      <c r="C34" s="284"/>
      <c r="D34" s="285"/>
      <c r="E34" s="285"/>
      <c r="F34" s="285"/>
      <c r="G34" s="285"/>
      <c r="H34" s="285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288"/>
      <c r="AK34" s="288"/>
      <c r="AL34" s="288"/>
      <c r="AM34" s="288"/>
      <c r="AN34" s="288"/>
      <c r="AO34" s="289"/>
      <c r="AP34" s="62"/>
      <c r="AQ34" s="12"/>
      <c r="AR34" s="12"/>
      <c r="AS34" s="12"/>
      <c r="AT34" s="12"/>
      <c r="AU34" s="12"/>
      <c r="AV34" s="12"/>
      <c r="AW34" s="12"/>
    </row>
    <row r="35" spans="2:49" ht="14.1" customHeight="1" x14ac:dyDescent="0.45">
      <c r="B35" s="12"/>
      <c r="C35" s="340" t="s">
        <v>87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6"/>
      <c r="AN35" s="266"/>
      <c r="AO35" s="341"/>
      <c r="AP35" s="12"/>
      <c r="AQ35" s="12"/>
      <c r="AR35" s="12"/>
      <c r="AS35" s="12"/>
      <c r="AT35" s="12"/>
      <c r="AU35" s="12"/>
      <c r="AV35" s="12"/>
      <c r="AW35" s="12"/>
    </row>
    <row r="36" spans="2:49" ht="14.1" customHeight="1" thickBot="1" x14ac:dyDescent="0.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</row>
    <row r="37" spans="2:49" ht="14.1" customHeight="1" x14ac:dyDescent="0.45">
      <c r="B37" s="272" t="s">
        <v>86</v>
      </c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 t="s">
        <v>31</v>
      </c>
      <c r="P37" s="273"/>
      <c r="Q37" s="273"/>
      <c r="R37" s="273"/>
      <c r="S37" s="273"/>
      <c r="T37" s="273"/>
      <c r="U37" s="273"/>
      <c r="V37" s="273"/>
      <c r="W37" s="273"/>
      <c r="X37" s="273"/>
      <c r="Y37" s="273" t="s">
        <v>27</v>
      </c>
      <c r="Z37" s="273"/>
      <c r="AA37" s="273"/>
      <c r="AB37" s="273"/>
      <c r="AC37" s="273"/>
      <c r="AD37" s="273"/>
      <c r="AE37" s="273" t="s">
        <v>28</v>
      </c>
      <c r="AF37" s="273"/>
      <c r="AG37" s="273"/>
      <c r="AH37" s="273"/>
      <c r="AI37" s="273"/>
      <c r="AJ37" s="274"/>
      <c r="AK37" s="12"/>
      <c r="AL37" s="272" t="s">
        <v>21</v>
      </c>
      <c r="AM37" s="273"/>
      <c r="AN37" s="273"/>
      <c r="AO37" s="273"/>
      <c r="AP37" s="273" t="s">
        <v>22</v>
      </c>
      <c r="AQ37" s="273"/>
      <c r="AR37" s="273"/>
      <c r="AS37" s="273"/>
      <c r="AT37" s="273" t="s">
        <v>26</v>
      </c>
      <c r="AU37" s="273"/>
      <c r="AV37" s="273"/>
      <c r="AW37" s="274"/>
    </row>
    <row r="38" spans="2:49" ht="14.1" customHeight="1" x14ac:dyDescent="0.45">
      <c r="B38" s="34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42" t="s">
        <v>85</v>
      </c>
      <c r="P38" s="342"/>
      <c r="Q38" s="342"/>
      <c r="R38" s="342"/>
      <c r="S38" s="342"/>
      <c r="T38" s="342"/>
      <c r="U38" s="342"/>
      <c r="V38" s="342"/>
      <c r="W38" s="342"/>
      <c r="X38" s="342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6"/>
      <c r="AK38" s="12"/>
      <c r="AL38" s="338" t="s">
        <v>25</v>
      </c>
      <c r="AM38" s="290"/>
      <c r="AN38" s="290"/>
      <c r="AO38" s="332" t="s">
        <v>23</v>
      </c>
      <c r="AP38" s="294" t="s">
        <v>25</v>
      </c>
      <c r="AQ38" s="290"/>
      <c r="AR38" s="290"/>
      <c r="AS38" s="332" t="s">
        <v>24</v>
      </c>
      <c r="AT38" s="294" t="s">
        <v>25</v>
      </c>
      <c r="AU38" s="290"/>
      <c r="AV38" s="290"/>
      <c r="AW38" s="292" t="s">
        <v>23</v>
      </c>
    </row>
    <row r="39" spans="2:49" ht="14.1" customHeight="1" thickBot="1" x14ac:dyDescent="0.5">
      <c r="B39" s="345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7"/>
      <c r="AK39" s="12"/>
      <c r="AL39" s="339"/>
      <c r="AM39" s="291"/>
      <c r="AN39" s="291"/>
      <c r="AO39" s="333"/>
      <c r="AP39" s="295"/>
      <c r="AQ39" s="291"/>
      <c r="AR39" s="291"/>
      <c r="AS39" s="333"/>
      <c r="AT39" s="295"/>
      <c r="AU39" s="291"/>
      <c r="AV39" s="291"/>
      <c r="AW39" s="293"/>
    </row>
  </sheetData>
  <mergeCells count="50">
    <mergeCell ref="AQ38:AR39"/>
    <mergeCell ref="AS38:AS39"/>
    <mergeCell ref="Y37:AD37"/>
    <mergeCell ref="AE37:AJ37"/>
    <mergeCell ref="AR20:AT21"/>
    <mergeCell ref="Y38:AD39"/>
    <mergeCell ref="AE38:AJ39"/>
    <mergeCell ref="AL38:AL39"/>
    <mergeCell ref="AM38:AN39"/>
    <mergeCell ref="AO38:AO39"/>
    <mergeCell ref="C35:AO35"/>
    <mergeCell ref="O38:X39"/>
    <mergeCell ref="O37:X37"/>
    <mergeCell ref="B37:N37"/>
    <mergeCell ref="B38:N39"/>
    <mergeCell ref="AR24:AW25"/>
    <mergeCell ref="AU38:AV39"/>
    <mergeCell ref="AW38:AW39"/>
    <mergeCell ref="AP38:AP39"/>
    <mergeCell ref="AT38:AT39"/>
    <mergeCell ref="B2:N3"/>
    <mergeCell ref="O2:AW3"/>
    <mergeCell ref="AP10:AP14"/>
    <mergeCell ref="B4:E5"/>
    <mergeCell ref="F4:N5"/>
    <mergeCell ref="O4:R5"/>
    <mergeCell ref="S4:X5"/>
    <mergeCell ref="Y4:AB5"/>
    <mergeCell ref="AC4:AW5"/>
    <mergeCell ref="B6:D6"/>
    <mergeCell ref="Y6:AB7"/>
    <mergeCell ref="AC6:AW7"/>
    <mergeCell ref="AL37:AO37"/>
    <mergeCell ref="AP37:AS37"/>
    <mergeCell ref="AT37:AW37"/>
    <mergeCell ref="B10:B34"/>
    <mergeCell ref="AR18:AT19"/>
    <mergeCell ref="AU18:AV19"/>
    <mergeCell ref="AR26:AW33"/>
    <mergeCell ref="AR10:AW14"/>
    <mergeCell ref="C11:H34"/>
    <mergeCell ref="AJ11:AO34"/>
    <mergeCell ref="B8:D8"/>
    <mergeCell ref="AN8:AP8"/>
    <mergeCell ref="AR17:AW17"/>
    <mergeCell ref="AW18:AW19"/>
    <mergeCell ref="AU20:AV21"/>
    <mergeCell ref="AW20:AW21"/>
    <mergeCell ref="I9:AI9"/>
    <mergeCell ref="AQ8:AW9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7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7" tint="0.39997558519241921"/>
    <pageSetUpPr fitToPage="1"/>
  </sheetPr>
  <dimension ref="B1:AW39"/>
  <sheetViews>
    <sheetView showGridLines="0" showRowColHeaders="0" zoomScaleNormal="100" workbookViewId="0">
      <selection activeCell="AQ8" sqref="AQ8:AW9"/>
    </sheetView>
  </sheetViews>
  <sheetFormatPr defaultColWidth="2.59765625" defaultRowHeight="14.1" customHeight="1" x14ac:dyDescent="0.45"/>
  <cols>
    <col min="1" max="1" width="3.59765625" style="13" customWidth="1"/>
    <col min="2" max="16384" width="2.59765625" style="13"/>
  </cols>
  <sheetData>
    <row r="1" spans="2:49" ht="18" customHeight="1" x14ac:dyDescent="0.45"/>
    <row r="2" spans="2:49" ht="14.1" customHeight="1" x14ac:dyDescent="0.45">
      <c r="B2" s="117" t="s">
        <v>20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 t="str">
        <f>CONCATENATE("【　",gyouji,"　】")</f>
        <v>【　第５３回
福島県アンサンブルコンテスト　いわき支部大会　】</v>
      </c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</row>
    <row r="3" spans="2:49" ht="14.1" customHeight="1" thickBot="1" x14ac:dyDescent="0.5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</row>
    <row r="4" spans="2:49" ht="14.1" customHeight="1" x14ac:dyDescent="0.45">
      <c r="B4" s="299" t="s">
        <v>8</v>
      </c>
      <c r="C4" s="300"/>
      <c r="D4" s="300"/>
      <c r="E4" s="300"/>
      <c r="F4" s="303" t="str">
        <f>CONCATENATE(bumon)</f>
        <v/>
      </c>
      <c r="G4" s="303"/>
      <c r="H4" s="303"/>
      <c r="I4" s="303"/>
      <c r="J4" s="303"/>
      <c r="K4" s="303"/>
      <c r="L4" s="303"/>
      <c r="M4" s="303"/>
      <c r="N4" s="304"/>
      <c r="O4" s="307" t="s">
        <v>17</v>
      </c>
      <c r="P4" s="307"/>
      <c r="Q4" s="300"/>
      <c r="R4" s="300"/>
      <c r="S4" s="309" t="str">
        <f>DBCS(junban2)</f>
        <v/>
      </c>
      <c r="T4" s="309"/>
      <c r="U4" s="310"/>
      <c r="V4" s="310"/>
      <c r="W4" s="310"/>
      <c r="X4" s="311"/>
      <c r="Y4" s="315" t="s">
        <v>10</v>
      </c>
      <c r="Z4" s="316"/>
      <c r="AA4" s="316"/>
      <c r="AB4" s="316"/>
      <c r="AC4" s="319" t="str">
        <f>CONCATENATE(dantai)</f>
        <v/>
      </c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20"/>
    </row>
    <row r="5" spans="2:49" ht="14.1" customHeight="1" thickBot="1" x14ac:dyDescent="0.5">
      <c r="B5" s="301"/>
      <c r="C5" s="302"/>
      <c r="D5" s="302"/>
      <c r="E5" s="302"/>
      <c r="F5" s="305"/>
      <c r="G5" s="305"/>
      <c r="H5" s="305"/>
      <c r="I5" s="305"/>
      <c r="J5" s="305"/>
      <c r="K5" s="305"/>
      <c r="L5" s="305"/>
      <c r="M5" s="305"/>
      <c r="N5" s="306"/>
      <c r="O5" s="308"/>
      <c r="P5" s="308"/>
      <c r="Q5" s="302"/>
      <c r="R5" s="302"/>
      <c r="S5" s="312"/>
      <c r="T5" s="312"/>
      <c r="U5" s="313"/>
      <c r="V5" s="313"/>
      <c r="W5" s="313"/>
      <c r="X5" s="314"/>
      <c r="Y5" s="317"/>
      <c r="Z5" s="318"/>
      <c r="AA5" s="318"/>
      <c r="AB5" s="318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2"/>
    </row>
    <row r="6" spans="2:49" ht="14.1" customHeight="1" x14ac:dyDescent="0.45">
      <c r="B6" s="323"/>
      <c r="C6" s="323"/>
      <c r="D6" s="323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317" t="s">
        <v>88</v>
      </c>
      <c r="Z6" s="318"/>
      <c r="AA6" s="318"/>
      <c r="AB6" s="318"/>
      <c r="AC6" s="326" t="str">
        <f>CONCATENATE(hensei2)</f>
        <v/>
      </c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8"/>
    </row>
    <row r="7" spans="2:49" ht="14.1" customHeight="1" thickBot="1" x14ac:dyDescent="0.5">
      <c r="B7" s="70"/>
      <c r="C7" s="70"/>
      <c r="D7" s="70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324"/>
      <c r="Z7" s="325"/>
      <c r="AA7" s="325"/>
      <c r="AB7" s="325"/>
      <c r="AC7" s="329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1"/>
    </row>
    <row r="8" spans="2:49" ht="14.1" customHeight="1" x14ac:dyDescent="0.45">
      <c r="B8" s="263" t="s">
        <v>29</v>
      </c>
      <c r="C8" s="263"/>
      <c r="D8" s="26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264" t="s">
        <v>30</v>
      </c>
      <c r="AO8" s="264"/>
      <c r="AP8" s="264"/>
      <c r="AQ8" s="252" t="s">
        <v>134</v>
      </c>
      <c r="AR8" s="252"/>
      <c r="AS8" s="252"/>
      <c r="AT8" s="252"/>
      <c r="AU8" s="252"/>
      <c r="AV8" s="252"/>
      <c r="AW8" s="252"/>
    </row>
    <row r="9" spans="2:49" ht="14.1" customHeight="1" x14ac:dyDescent="0.45">
      <c r="B9" s="12"/>
      <c r="C9" s="67"/>
      <c r="D9" s="63"/>
      <c r="E9" s="63"/>
      <c r="F9" s="63"/>
      <c r="G9" s="63"/>
      <c r="H9" s="63"/>
      <c r="I9" s="268" t="s">
        <v>111</v>
      </c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70"/>
      <c r="AJ9" s="63"/>
      <c r="AK9" s="63"/>
      <c r="AL9" s="63"/>
      <c r="AM9" s="63"/>
      <c r="AN9" s="63"/>
      <c r="AO9" s="68"/>
      <c r="AP9" s="12"/>
      <c r="AQ9" s="271"/>
      <c r="AR9" s="271"/>
      <c r="AS9" s="271"/>
      <c r="AT9" s="271"/>
      <c r="AU9" s="271"/>
      <c r="AV9" s="271"/>
      <c r="AW9" s="271"/>
    </row>
    <row r="10" spans="2:49" ht="14.1" customHeight="1" thickBot="1" x14ac:dyDescent="0.5">
      <c r="B10" s="275" t="s">
        <v>112</v>
      </c>
      <c r="C10" s="59"/>
      <c r="D10" s="60"/>
      <c r="E10" s="60"/>
      <c r="F10" s="60"/>
      <c r="G10" s="60"/>
      <c r="H10" s="60"/>
      <c r="I10" s="65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6"/>
      <c r="AJ10" s="60"/>
      <c r="AK10" s="60"/>
      <c r="AL10" s="60"/>
      <c r="AM10" s="60"/>
      <c r="AN10" s="60"/>
      <c r="AO10" s="61"/>
      <c r="AP10" s="297"/>
      <c r="AQ10" s="12"/>
      <c r="AR10" s="265"/>
      <c r="AS10" s="265"/>
      <c r="AT10" s="265"/>
      <c r="AU10" s="265"/>
      <c r="AV10" s="265"/>
      <c r="AW10" s="265"/>
    </row>
    <row r="11" spans="2:49" ht="14.1" customHeight="1" thickTop="1" x14ac:dyDescent="0.45">
      <c r="B11" s="276"/>
      <c r="C11" s="282"/>
      <c r="D11" s="283"/>
      <c r="E11" s="283"/>
      <c r="F11" s="283"/>
      <c r="G11" s="283"/>
      <c r="H11" s="283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286"/>
      <c r="AK11" s="286"/>
      <c r="AL11" s="286"/>
      <c r="AM11" s="286"/>
      <c r="AN11" s="286"/>
      <c r="AO11" s="287"/>
      <c r="AP11" s="298"/>
      <c r="AQ11" s="12"/>
      <c r="AR11" s="265"/>
      <c r="AS11" s="265"/>
      <c r="AT11" s="265"/>
      <c r="AU11" s="265"/>
      <c r="AV11" s="265"/>
      <c r="AW11" s="265"/>
    </row>
    <row r="12" spans="2:49" ht="14.1" customHeight="1" x14ac:dyDescent="0.45">
      <c r="B12" s="276"/>
      <c r="C12" s="282"/>
      <c r="D12" s="283"/>
      <c r="E12" s="283"/>
      <c r="F12" s="283"/>
      <c r="G12" s="283"/>
      <c r="H12" s="283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286"/>
      <c r="AK12" s="286"/>
      <c r="AL12" s="286"/>
      <c r="AM12" s="286"/>
      <c r="AN12" s="286"/>
      <c r="AO12" s="287"/>
      <c r="AP12" s="298"/>
      <c r="AQ12" s="12"/>
      <c r="AR12" s="265"/>
      <c r="AS12" s="265"/>
      <c r="AT12" s="265"/>
      <c r="AU12" s="265"/>
      <c r="AV12" s="265"/>
      <c r="AW12" s="265"/>
    </row>
    <row r="13" spans="2:49" ht="14.1" customHeight="1" x14ac:dyDescent="0.45">
      <c r="B13" s="276"/>
      <c r="C13" s="282"/>
      <c r="D13" s="283"/>
      <c r="E13" s="283"/>
      <c r="F13" s="283"/>
      <c r="G13" s="283"/>
      <c r="H13" s="283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286"/>
      <c r="AK13" s="286"/>
      <c r="AL13" s="286"/>
      <c r="AM13" s="286"/>
      <c r="AN13" s="286"/>
      <c r="AO13" s="287"/>
      <c r="AP13" s="298"/>
      <c r="AQ13" s="12"/>
      <c r="AR13" s="265"/>
      <c r="AS13" s="265"/>
      <c r="AT13" s="265"/>
      <c r="AU13" s="265"/>
      <c r="AV13" s="265"/>
      <c r="AW13" s="265"/>
    </row>
    <row r="14" spans="2:49" ht="14.1" customHeight="1" x14ac:dyDescent="0.45">
      <c r="B14" s="276"/>
      <c r="C14" s="282"/>
      <c r="D14" s="283"/>
      <c r="E14" s="283"/>
      <c r="F14" s="283"/>
      <c r="G14" s="283"/>
      <c r="H14" s="283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286"/>
      <c r="AK14" s="286"/>
      <c r="AL14" s="286"/>
      <c r="AM14" s="286"/>
      <c r="AN14" s="286"/>
      <c r="AO14" s="287"/>
      <c r="AP14" s="298"/>
      <c r="AQ14" s="12"/>
      <c r="AR14" s="265"/>
      <c r="AS14" s="265"/>
      <c r="AT14" s="265"/>
      <c r="AU14" s="265"/>
      <c r="AV14" s="265"/>
      <c r="AW14" s="265"/>
    </row>
    <row r="15" spans="2:49" ht="14.1" customHeight="1" x14ac:dyDescent="0.45">
      <c r="B15" s="276"/>
      <c r="C15" s="282"/>
      <c r="D15" s="283"/>
      <c r="E15" s="283"/>
      <c r="F15" s="283"/>
      <c r="G15" s="283"/>
      <c r="H15" s="283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286"/>
      <c r="AK15" s="286"/>
      <c r="AL15" s="286"/>
      <c r="AM15" s="286"/>
      <c r="AN15" s="286"/>
      <c r="AO15" s="287"/>
      <c r="AP15" s="69"/>
      <c r="AQ15" s="12"/>
      <c r="AR15" s="12"/>
      <c r="AS15" s="12"/>
      <c r="AT15" s="12"/>
      <c r="AU15" s="12"/>
      <c r="AV15" s="12"/>
      <c r="AW15" s="12"/>
    </row>
    <row r="16" spans="2:49" ht="14.1" customHeight="1" x14ac:dyDescent="0.45">
      <c r="B16" s="276"/>
      <c r="C16" s="282"/>
      <c r="D16" s="283"/>
      <c r="E16" s="283"/>
      <c r="F16" s="283"/>
      <c r="G16" s="283"/>
      <c r="H16" s="283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286"/>
      <c r="AK16" s="286"/>
      <c r="AL16" s="286"/>
      <c r="AM16" s="286"/>
      <c r="AN16" s="286"/>
      <c r="AO16" s="287"/>
      <c r="AP16" s="62"/>
      <c r="AQ16" s="12"/>
      <c r="AR16" s="12"/>
      <c r="AS16" s="12"/>
      <c r="AT16" s="12"/>
      <c r="AU16" s="12"/>
      <c r="AV16" s="12"/>
      <c r="AW16" s="12"/>
    </row>
    <row r="17" spans="2:49" ht="14.1" customHeight="1" x14ac:dyDescent="0.45">
      <c r="B17" s="276"/>
      <c r="C17" s="282"/>
      <c r="D17" s="283"/>
      <c r="E17" s="283"/>
      <c r="F17" s="283"/>
      <c r="G17" s="283"/>
      <c r="H17" s="283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286"/>
      <c r="AK17" s="286"/>
      <c r="AL17" s="286"/>
      <c r="AM17" s="286"/>
      <c r="AN17" s="286"/>
      <c r="AO17" s="287"/>
      <c r="AP17" s="62"/>
      <c r="AQ17" s="12"/>
      <c r="AR17" s="265"/>
      <c r="AS17" s="265"/>
      <c r="AT17" s="265"/>
      <c r="AU17" s="265"/>
      <c r="AV17" s="265"/>
      <c r="AW17" s="265"/>
    </row>
    <row r="18" spans="2:49" ht="14.1" customHeight="1" x14ac:dyDescent="0.45">
      <c r="B18" s="276"/>
      <c r="C18" s="282"/>
      <c r="D18" s="283"/>
      <c r="E18" s="283"/>
      <c r="F18" s="283"/>
      <c r="G18" s="283"/>
      <c r="H18" s="283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286"/>
      <c r="AK18" s="286"/>
      <c r="AL18" s="286"/>
      <c r="AM18" s="286"/>
      <c r="AN18" s="286"/>
      <c r="AO18" s="287"/>
      <c r="AP18" s="62"/>
      <c r="AQ18" s="12"/>
      <c r="AR18" s="266"/>
      <c r="AS18" s="266"/>
      <c r="AT18" s="266"/>
      <c r="AU18" s="267"/>
      <c r="AV18" s="267"/>
      <c r="AW18" s="266"/>
    </row>
    <row r="19" spans="2:49" ht="14.1" customHeight="1" x14ac:dyDescent="0.45">
      <c r="B19" s="276"/>
      <c r="C19" s="282"/>
      <c r="D19" s="283"/>
      <c r="E19" s="283"/>
      <c r="F19" s="283"/>
      <c r="G19" s="283"/>
      <c r="H19" s="283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286"/>
      <c r="AK19" s="286"/>
      <c r="AL19" s="286"/>
      <c r="AM19" s="286"/>
      <c r="AN19" s="286"/>
      <c r="AO19" s="287"/>
      <c r="AP19" s="62"/>
      <c r="AQ19" s="12"/>
      <c r="AR19" s="266"/>
      <c r="AS19" s="266"/>
      <c r="AT19" s="266"/>
      <c r="AU19" s="267"/>
      <c r="AV19" s="267"/>
      <c r="AW19" s="266"/>
    </row>
    <row r="20" spans="2:49" ht="14.1" customHeight="1" x14ac:dyDescent="0.45">
      <c r="B20" s="276"/>
      <c r="C20" s="282"/>
      <c r="D20" s="283"/>
      <c r="E20" s="283"/>
      <c r="F20" s="283"/>
      <c r="G20" s="283"/>
      <c r="H20" s="28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286"/>
      <c r="AK20" s="286"/>
      <c r="AL20" s="286"/>
      <c r="AM20" s="286"/>
      <c r="AN20" s="286"/>
      <c r="AO20" s="287"/>
      <c r="AP20" s="62"/>
      <c r="AQ20" s="12"/>
      <c r="AR20" s="266"/>
      <c r="AS20" s="266"/>
      <c r="AT20" s="266"/>
      <c r="AU20" s="267"/>
      <c r="AV20" s="267"/>
      <c r="AW20" s="266"/>
    </row>
    <row r="21" spans="2:49" ht="14.1" customHeight="1" x14ac:dyDescent="0.45">
      <c r="B21" s="276"/>
      <c r="C21" s="282"/>
      <c r="D21" s="283"/>
      <c r="E21" s="283"/>
      <c r="F21" s="283"/>
      <c r="G21" s="283"/>
      <c r="H21" s="283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286"/>
      <c r="AK21" s="286"/>
      <c r="AL21" s="286"/>
      <c r="AM21" s="286"/>
      <c r="AN21" s="286"/>
      <c r="AO21" s="287"/>
      <c r="AP21" s="62"/>
      <c r="AQ21" s="12"/>
      <c r="AR21" s="266"/>
      <c r="AS21" s="266"/>
      <c r="AT21" s="266"/>
      <c r="AU21" s="267"/>
      <c r="AV21" s="267"/>
      <c r="AW21" s="266"/>
    </row>
    <row r="22" spans="2:49" ht="14.1" customHeight="1" x14ac:dyDescent="0.45">
      <c r="B22" s="276"/>
      <c r="C22" s="282"/>
      <c r="D22" s="283"/>
      <c r="E22" s="283"/>
      <c r="F22" s="283"/>
      <c r="G22" s="283"/>
      <c r="H22" s="283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286"/>
      <c r="AK22" s="286"/>
      <c r="AL22" s="286"/>
      <c r="AM22" s="286"/>
      <c r="AN22" s="286"/>
      <c r="AO22" s="287"/>
      <c r="AP22" s="62"/>
      <c r="AQ22" s="12"/>
      <c r="AR22" s="12"/>
      <c r="AS22" s="12"/>
      <c r="AT22" s="12"/>
      <c r="AU22" s="12"/>
      <c r="AV22" s="12"/>
      <c r="AW22" s="12"/>
    </row>
    <row r="23" spans="2:49" ht="14.1" customHeight="1" thickBot="1" x14ac:dyDescent="0.5">
      <c r="B23" s="276"/>
      <c r="C23" s="282"/>
      <c r="D23" s="283"/>
      <c r="E23" s="283"/>
      <c r="F23" s="283"/>
      <c r="G23" s="283"/>
      <c r="H23" s="28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286"/>
      <c r="AK23" s="286"/>
      <c r="AL23" s="286"/>
      <c r="AM23" s="286"/>
      <c r="AN23" s="286"/>
      <c r="AO23" s="287"/>
      <c r="AP23" s="62"/>
      <c r="AQ23" s="12"/>
      <c r="AR23" s="12"/>
      <c r="AS23" s="12"/>
      <c r="AT23" s="12"/>
      <c r="AU23" s="12"/>
      <c r="AV23" s="12"/>
      <c r="AW23" s="12"/>
    </row>
    <row r="24" spans="2:49" ht="14.1" customHeight="1" thickTop="1" thickBot="1" x14ac:dyDescent="0.5">
      <c r="B24" s="276"/>
      <c r="C24" s="282"/>
      <c r="D24" s="283"/>
      <c r="E24" s="283"/>
      <c r="F24" s="283"/>
      <c r="G24" s="283"/>
      <c r="H24" s="283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286"/>
      <c r="AK24" s="286"/>
      <c r="AL24" s="286"/>
      <c r="AM24" s="286"/>
      <c r="AN24" s="286"/>
      <c r="AO24" s="287"/>
      <c r="AP24" s="62"/>
      <c r="AQ24" s="12"/>
      <c r="AR24" s="346" t="s">
        <v>32</v>
      </c>
      <c r="AS24" s="347"/>
      <c r="AT24" s="347"/>
      <c r="AU24" s="347"/>
      <c r="AV24" s="347"/>
      <c r="AW24" s="348"/>
    </row>
    <row r="25" spans="2:49" ht="14.1" customHeight="1" thickTop="1" thickBot="1" x14ac:dyDescent="0.5">
      <c r="B25" s="276"/>
      <c r="C25" s="282"/>
      <c r="D25" s="283"/>
      <c r="E25" s="283"/>
      <c r="F25" s="283"/>
      <c r="G25" s="283"/>
      <c r="H25" s="283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286"/>
      <c r="AK25" s="286"/>
      <c r="AL25" s="286"/>
      <c r="AM25" s="286"/>
      <c r="AN25" s="286"/>
      <c r="AO25" s="287"/>
      <c r="AP25" s="62"/>
      <c r="AQ25" s="12"/>
      <c r="AR25" s="346"/>
      <c r="AS25" s="347"/>
      <c r="AT25" s="347"/>
      <c r="AU25" s="347"/>
      <c r="AV25" s="347"/>
      <c r="AW25" s="348"/>
    </row>
    <row r="26" spans="2:49" ht="14.1" customHeight="1" thickTop="1" thickBot="1" x14ac:dyDescent="0.5">
      <c r="B26" s="276"/>
      <c r="C26" s="282"/>
      <c r="D26" s="283"/>
      <c r="E26" s="283"/>
      <c r="F26" s="283"/>
      <c r="G26" s="283"/>
      <c r="H26" s="283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286"/>
      <c r="AK26" s="286"/>
      <c r="AL26" s="286"/>
      <c r="AM26" s="286"/>
      <c r="AN26" s="286"/>
      <c r="AO26" s="287"/>
      <c r="AP26" s="62"/>
      <c r="AQ26" s="12"/>
      <c r="AR26" s="278" t="s">
        <v>89</v>
      </c>
      <c r="AS26" s="279"/>
      <c r="AT26" s="279"/>
      <c r="AU26" s="279"/>
      <c r="AV26" s="279"/>
      <c r="AW26" s="280"/>
    </row>
    <row r="27" spans="2:49" ht="14.1" customHeight="1" thickTop="1" thickBot="1" x14ac:dyDescent="0.5">
      <c r="B27" s="276"/>
      <c r="C27" s="282"/>
      <c r="D27" s="283"/>
      <c r="E27" s="283"/>
      <c r="F27" s="283"/>
      <c r="G27" s="283"/>
      <c r="H27" s="283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286"/>
      <c r="AK27" s="286"/>
      <c r="AL27" s="286"/>
      <c r="AM27" s="286"/>
      <c r="AN27" s="286"/>
      <c r="AO27" s="287"/>
      <c r="AP27" s="62"/>
      <c r="AQ27" s="12"/>
      <c r="AR27" s="281"/>
      <c r="AS27" s="279"/>
      <c r="AT27" s="279"/>
      <c r="AU27" s="279"/>
      <c r="AV27" s="279"/>
      <c r="AW27" s="280"/>
    </row>
    <row r="28" spans="2:49" ht="14.1" customHeight="1" thickTop="1" thickBot="1" x14ac:dyDescent="0.5">
      <c r="B28" s="276"/>
      <c r="C28" s="282"/>
      <c r="D28" s="283"/>
      <c r="E28" s="283"/>
      <c r="F28" s="283"/>
      <c r="G28" s="283"/>
      <c r="H28" s="283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286"/>
      <c r="AK28" s="286"/>
      <c r="AL28" s="286"/>
      <c r="AM28" s="286"/>
      <c r="AN28" s="286"/>
      <c r="AO28" s="287"/>
      <c r="AP28" s="62"/>
      <c r="AQ28" s="12"/>
      <c r="AR28" s="281"/>
      <c r="AS28" s="279"/>
      <c r="AT28" s="279"/>
      <c r="AU28" s="279"/>
      <c r="AV28" s="279"/>
      <c r="AW28" s="280"/>
    </row>
    <row r="29" spans="2:49" ht="14.1" customHeight="1" thickTop="1" thickBot="1" x14ac:dyDescent="0.5">
      <c r="B29" s="276"/>
      <c r="C29" s="282"/>
      <c r="D29" s="283"/>
      <c r="E29" s="283"/>
      <c r="F29" s="283"/>
      <c r="G29" s="283"/>
      <c r="H29" s="283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286"/>
      <c r="AK29" s="286"/>
      <c r="AL29" s="286"/>
      <c r="AM29" s="286"/>
      <c r="AN29" s="286"/>
      <c r="AO29" s="287"/>
      <c r="AP29" s="62"/>
      <c r="AQ29" s="12"/>
      <c r="AR29" s="281"/>
      <c r="AS29" s="279"/>
      <c r="AT29" s="279"/>
      <c r="AU29" s="279"/>
      <c r="AV29" s="279"/>
      <c r="AW29" s="280"/>
    </row>
    <row r="30" spans="2:49" ht="14.1" customHeight="1" thickTop="1" thickBot="1" x14ac:dyDescent="0.5">
      <c r="B30" s="276"/>
      <c r="C30" s="282"/>
      <c r="D30" s="283"/>
      <c r="E30" s="283"/>
      <c r="F30" s="283"/>
      <c r="G30" s="283"/>
      <c r="H30" s="283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286"/>
      <c r="AK30" s="286"/>
      <c r="AL30" s="286"/>
      <c r="AM30" s="286"/>
      <c r="AN30" s="286"/>
      <c r="AO30" s="287"/>
      <c r="AP30" s="62"/>
      <c r="AQ30" s="12"/>
      <c r="AR30" s="281"/>
      <c r="AS30" s="279"/>
      <c r="AT30" s="279"/>
      <c r="AU30" s="279"/>
      <c r="AV30" s="279"/>
      <c r="AW30" s="280"/>
    </row>
    <row r="31" spans="2:49" ht="14.1" customHeight="1" thickTop="1" thickBot="1" x14ac:dyDescent="0.5">
      <c r="B31" s="276"/>
      <c r="C31" s="282"/>
      <c r="D31" s="283"/>
      <c r="E31" s="283"/>
      <c r="F31" s="283"/>
      <c r="G31" s="283"/>
      <c r="H31" s="283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286"/>
      <c r="AK31" s="286"/>
      <c r="AL31" s="286"/>
      <c r="AM31" s="286"/>
      <c r="AN31" s="286"/>
      <c r="AO31" s="287"/>
      <c r="AP31" s="62"/>
      <c r="AQ31" s="12"/>
      <c r="AR31" s="281"/>
      <c r="AS31" s="279"/>
      <c r="AT31" s="279"/>
      <c r="AU31" s="279"/>
      <c r="AV31" s="279"/>
      <c r="AW31" s="280"/>
    </row>
    <row r="32" spans="2:49" ht="14.1" customHeight="1" thickTop="1" thickBot="1" x14ac:dyDescent="0.5">
      <c r="B32" s="276"/>
      <c r="C32" s="282"/>
      <c r="D32" s="283"/>
      <c r="E32" s="283"/>
      <c r="F32" s="283"/>
      <c r="G32" s="283"/>
      <c r="H32" s="283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286"/>
      <c r="AK32" s="286"/>
      <c r="AL32" s="286"/>
      <c r="AM32" s="286"/>
      <c r="AN32" s="286"/>
      <c r="AO32" s="287"/>
      <c r="AP32" s="62"/>
      <c r="AQ32" s="12"/>
      <c r="AR32" s="281"/>
      <c r="AS32" s="279"/>
      <c r="AT32" s="279"/>
      <c r="AU32" s="279"/>
      <c r="AV32" s="279"/>
      <c r="AW32" s="280"/>
    </row>
    <row r="33" spans="2:49" ht="14.1" customHeight="1" thickTop="1" thickBot="1" x14ac:dyDescent="0.5">
      <c r="B33" s="276"/>
      <c r="C33" s="282"/>
      <c r="D33" s="283"/>
      <c r="E33" s="283"/>
      <c r="F33" s="283"/>
      <c r="G33" s="283"/>
      <c r="H33" s="283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286"/>
      <c r="AK33" s="286"/>
      <c r="AL33" s="286"/>
      <c r="AM33" s="286"/>
      <c r="AN33" s="286"/>
      <c r="AO33" s="287"/>
      <c r="AP33" s="62"/>
      <c r="AQ33" s="12"/>
      <c r="AR33" s="281"/>
      <c r="AS33" s="279"/>
      <c r="AT33" s="279"/>
      <c r="AU33" s="279"/>
      <c r="AV33" s="279"/>
      <c r="AW33" s="280"/>
    </row>
    <row r="34" spans="2:49" ht="14.1" customHeight="1" thickTop="1" x14ac:dyDescent="0.45">
      <c r="B34" s="277"/>
      <c r="C34" s="284"/>
      <c r="D34" s="285"/>
      <c r="E34" s="285"/>
      <c r="F34" s="285"/>
      <c r="G34" s="285"/>
      <c r="H34" s="285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288"/>
      <c r="AK34" s="288"/>
      <c r="AL34" s="288"/>
      <c r="AM34" s="288"/>
      <c r="AN34" s="288"/>
      <c r="AO34" s="289"/>
      <c r="AP34" s="62"/>
      <c r="AQ34" s="12"/>
      <c r="AR34" s="12"/>
      <c r="AS34" s="12"/>
      <c r="AT34" s="12"/>
      <c r="AU34" s="12"/>
      <c r="AV34" s="12"/>
      <c r="AW34" s="12"/>
    </row>
    <row r="35" spans="2:49" ht="14.1" customHeight="1" x14ac:dyDescent="0.45">
      <c r="B35" s="12"/>
      <c r="C35" s="340" t="s">
        <v>87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6"/>
      <c r="AN35" s="266"/>
      <c r="AO35" s="341"/>
      <c r="AP35" s="12"/>
      <c r="AQ35" s="12"/>
      <c r="AR35" s="12"/>
      <c r="AS35" s="12"/>
      <c r="AT35" s="12"/>
      <c r="AU35" s="12"/>
      <c r="AV35" s="12"/>
      <c r="AW35" s="12"/>
    </row>
    <row r="36" spans="2:49" ht="14.1" customHeight="1" thickBot="1" x14ac:dyDescent="0.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</row>
    <row r="37" spans="2:49" ht="14.1" customHeight="1" x14ac:dyDescent="0.45">
      <c r="B37" s="272" t="s">
        <v>86</v>
      </c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 t="s">
        <v>31</v>
      </c>
      <c r="P37" s="273"/>
      <c r="Q37" s="273"/>
      <c r="R37" s="273"/>
      <c r="S37" s="273"/>
      <c r="T37" s="273"/>
      <c r="U37" s="273"/>
      <c r="V37" s="273"/>
      <c r="W37" s="273"/>
      <c r="X37" s="273"/>
      <c r="Y37" s="273" t="s">
        <v>27</v>
      </c>
      <c r="Z37" s="273"/>
      <c r="AA37" s="273"/>
      <c r="AB37" s="273"/>
      <c r="AC37" s="273"/>
      <c r="AD37" s="273"/>
      <c r="AE37" s="273" t="s">
        <v>28</v>
      </c>
      <c r="AF37" s="273"/>
      <c r="AG37" s="273"/>
      <c r="AH37" s="273"/>
      <c r="AI37" s="273"/>
      <c r="AJ37" s="274"/>
      <c r="AK37" s="12"/>
      <c r="AL37" s="272" t="s">
        <v>21</v>
      </c>
      <c r="AM37" s="273"/>
      <c r="AN37" s="273"/>
      <c r="AO37" s="273"/>
      <c r="AP37" s="273" t="s">
        <v>22</v>
      </c>
      <c r="AQ37" s="273"/>
      <c r="AR37" s="273"/>
      <c r="AS37" s="273"/>
      <c r="AT37" s="273" t="s">
        <v>26</v>
      </c>
      <c r="AU37" s="273"/>
      <c r="AV37" s="273"/>
      <c r="AW37" s="274"/>
    </row>
    <row r="38" spans="2:49" ht="14.1" customHeight="1" x14ac:dyDescent="0.45">
      <c r="B38" s="34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42" t="s">
        <v>85</v>
      </c>
      <c r="P38" s="342"/>
      <c r="Q38" s="342"/>
      <c r="R38" s="342"/>
      <c r="S38" s="342"/>
      <c r="T38" s="342"/>
      <c r="U38" s="342"/>
      <c r="V38" s="342"/>
      <c r="W38" s="342"/>
      <c r="X38" s="342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6"/>
      <c r="AK38" s="12"/>
      <c r="AL38" s="338" t="s">
        <v>25</v>
      </c>
      <c r="AM38" s="290"/>
      <c r="AN38" s="290"/>
      <c r="AO38" s="332" t="s">
        <v>23</v>
      </c>
      <c r="AP38" s="294" t="s">
        <v>25</v>
      </c>
      <c r="AQ38" s="290"/>
      <c r="AR38" s="290"/>
      <c r="AS38" s="332" t="s">
        <v>24</v>
      </c>
      <c r="AT38" s="294" t="s">
        <v>25</v>
      </c>
      <c r="AU38" s="290"/>
      <c r="AV38" s="290"/>
      <c r="AW38" s="292" t="s">
        <v>23</v>
      </c>
    </row>
    <row r="39" spans="2:49" ht="14.1" customHeight="1" thickBot="1" x14ac:dyDescent="0.5">
      <c r="B39" s="345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7"/>
      <c r="AK39" s="12"/>
      <c r="AL39" s="339"/>
      <c r="AM39" s="291"/>
      <c r="AN39" s="291"/>
      <c r="AO39" s="333"/>
      <c r="AP39" s="295"/>
      <c r="AQ39" s="291"/>
      <c r="AR39" s="291"/>
      <c r="AS39" s="333"/>
      <c r="AT39" s="295"/>
      <c r="AU39" s="291"/>
      <c r="AV39" s="291"/>
      <c r="AW39" s="293"/>
    </row>
  </sheetData>
  <mergeCells count="50">
    <mergeCell ref="I9:AI9"/>
    <mergeCell ref="B2:N3"/>
    <mergeCell ref="O2:AW3"/>
    <mergeCell ref="B4:E5"/>
    <mergeCell ref="F4:N5"/>
    <mergeCell ref="O4:R5"/>
    <mergeCell ref="S4:X5"/>
    <mergeCell ref="Y4:AB5"/>
    <mergeCell ref="AC4:AW5"/>
    <mergeCell ref="B6:D6"/>
    <mergeCell ref="Y6:AB7"/>
    <mergeCell ref="AC6:AW7"/>
    <mergeCell ref="B8:D8"/>
    <mergeCell ref="AN8:AP8"/>
    <mergeCell ref="AQ8:AW9"/>
    <mergeCell ref="B10:B34"/>
    <mergeCell ref="AP10:AP14"/>
    <mergeCell ref="AR10:AW14"/>
    <mergeCell ref="C11:H34"/>
    <mergeCell ref="AJ11:AO34"/>
    <mergeCell ref="AR17:AW17"/>
    <mergeCell ref="AR18:AT19"/>
    <mergeCell ref="AU18:AV19"/>
    <mergeCell ref="AW18:AW19"/>
    <mergeCell ref="AR20:AT21"/>
    <mergeCell ref="AU20:AV21"/>
    <mergeCell ref="AW20:AW21"/>
    <mergeCell ref="AR24:AW25"/>
    <mergeCell ref="AR26:AW33"/>
    <mergeCell ref="C35:AO35"/>
    <mergeCell ref="AP37:AS37"/>
    <mergeCell ref="AT37:AW37"/>
    <mergeCell ref="B38:N39"/>
    <mergeCell ref="O38:X39"/>
    <mergeCell ref="Y38:AD39"/>
    <mergeCell ref="AE38:AJ39"/>
    <mergeCell ref="AL38:AL39"/>
    <mergeCell ref="AM38:AN39"/>
    <mergeCell ref="AO38:AO39"/>
    <mergeCell ref="AP38:AP39"/>
    <mergeCell ref="B37:N37"/>
    <mergeCell ref="O37:X37"/>
    <mergeCell ref="Y37:AD37"/>
    <mergeCell ref="AE37:AJ37"/>
    <mergeCell ref="AL37:AO37"/>
    <mergeCell ref="AQ38:AR39"/>
    <mergeCell ref="AS38:AS39"/>
    <mergeCell ref="AT38:AT39"/>
    <mergeCell ref="AU38:AV39"/>
    <mergeCell ref="AW38:AW39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7" tint="0.39997558519241921"/>
    <pageSetUpPr fitToPage="1"/>
  </sheetPr>
  <dimension ref="B1:AW39"/>
  <sheetViews>
    <sheetView showGridLines="0" showRowColHeaders="0" zoomScaleNormal="100" workbookViewId="0">
      <selection activeCell="AQ8" sqref="AQ8:AW9"/>
    </sheetView>
  </sheetViews>
  <sheetFormatPr defaultColWidth="2.59765625" defaultRowHeight="14.1" customHeight="1" x14ac:dyDescent="0.45"/>
  <cols>
    <col min="1" max="1" width="3.59765625" style="13" customWidth="1"/>
    <col min="2" max="16384" width="2.59765625" style="13"/>
  </cols>
  <sheetData>
    <row r="1" spans="2:49" ht="18" customHeight="1" x14ac:dyDescent="0.45"/>
    <row r="2" spans="2:49" ht="14.1" customHeight="1" x14ac:dyDescent="0.45">
      <c r="B2" s="117" t="s">
        <v>20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 t="str">
        <f>CONCATENATE("【　",gyouji,"　】")</f>
        <v>【　第５３回
福島県アンサンブルコンテスト　いわき支部大会　】</v>
      </c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</row>
    <row r="3" spans="2:49" ht="14.1" customHeight="1" thickBot="1" x14ac:dyDescent="0.5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</row>
    <row r="4" spans="2:49" ht="14.1" customHeight="1" x14ac:dyDescent="0.45">
      <c r="B4" s="299" t="s">
        <v>8</v>
      </c>
      <c r="C4" s="300"/>
      <c r="D4" s="300"/>
      <c r="E4" s="300"/>
      <c r="F4" s="303" t="str">
        <f>CONCATENATE(bumon)</f>
        <v/>
      </c>
      <c r="G4" s="303"/>
      <c r="H4" s="303"/>
      <c r="I4" s="303"/>
      <c r="J4" s="303"/>
      <c r="K4" s="303"/>
      <c r="L4" s="303"/>
      <c r="M4" s="303"/>
      <c r="N4" s="304"/>
      <c r="O4" s="307" t="s">
        <v>17</v>
      </c>
      <c r="P4" s="307"/>
      <c r="Q4" s="300"/>
      <c r="R4" s="300"/>
      <c r="S4" s="309" t="str">
        <f>DBCS(junban3)</f>
        <v/>
      </c>
      <c r="T4" s="309"/>
      <c r="U4" s="310"/>
      <c r="V4" s="310"/>
      <c r="W4" s="310"/>
      <c r="X4" s="311"/>
      <c r="Y4" s="315" t="s">
        <v>10</v>
      </c>
      <c r="Z4" s="316"/>
      <c r="AA4" s="316"/>
      <c r="AB4" s="316"/>
      <c r="AC4" s="319" t="str">
        <f>CONCATENATE(dantai)</f>
        <v/>
      </c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20"/>
    </row>
    <row r="5" spans="2:49" ht="14.1" customHeight="1" thickBot="1" x14ac:dyDescent="0.5">
      <c r="B5" s="301"/>
      <c r="C5" s="302"/>
      <c r="D5" s="302"/>
      <c r="E5" s="302"/>
      <c r="F5" s="305"/>
      <c r="G5" s="305"/>
      <c r="H5" s="305"/>
      <c r="I5" s="305"/>
      <c r="J5" s="305"/>
      <c r="K5" s="305"/>
      <c r="L5" s="305"/>
      <c r="M5" s="305"/>
      <c r="N5" s="306"/>
      <c r="O5" s="308"/>
      <c r="P5" s="308"/>
      <c r="Q5" s="302"/>
      <c r="R5" s="302"/>
      <c r="S5" s="312"/>
      <c r="T5" s="312"/>
      <c r="U5" s="313"/>
      <c r="V5" s="313"/>
      <c r="W5" s="313"/>
      <c r="X5" s="314"/>
      <c r="Y5" s="317"/>
      <c r="Z5" s="318"/>
      <c r="AA5" s="318"/>
      <c r="AB5" s="318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2"/>
    </row>
    <row r="6" spans="2:49" ht="14.1" customHeight="1" x14ac:dyDescent="0.45">
      <c r="B6" s="323"/>
      <c r="C6" s="323"/>
      <c r="D6" s="323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317" t="s">
        <v>88</v>
      </c>
      <c r="Z6" s="318"/>
      <c r="AA6" s="318"/>
      <c r="AB6" s="318"/>
      <c r="AC6" s="326" t="str">
        <f>CONCATENATE(hensei3)</f>
        <v/>
      </c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8"/>
    </row>
    <row r="7" spans="2:49" ht="14.1" customHeight="1" thickBot="1" x14ac:dyDescent="0.5">
      <c r="B7" s="70"/>
      <c r="C7" s="70"/>
      <c r="D7" s="70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324"/>
      <c r="Z7" s="325"/>
      <c r="AA7" s="325"/>
      <c r="AB7" s="325"/>
      <c r="AC7" s="329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1"/>
    </row>
    <row r="8" spans="2:49" ht="14.1" customHeight="1" x14ac:dyDescent="0.45">
      <c r="B8" s="263" t="s">
        <v>29</v>
      </c>
      <c r="C8" s="263"/>
      <c r="D8" s="263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264" t="s">
        <v>30</v>
      </c>
      <c r="AO8" s="264"/>
      <c r="AP8" s="264"/>
      <c r="AQ8" s="252" t="s">
        <v>134</v>
      </c>
      <c r="AR8" s="252"/>
      <c r="AS8" s="252"/>
      <c r="AT8" s="252"/>
      <c r="AU8" s="252"/>
      <c r="AV8" s="252"/>
      <c r="AW8" s="252"/>
    </row>
    <row r="9" spans="2:49" ht="14.1" customHeight="1" x14ac:dyDescent="0.45">
      <c r="B9" s="12"/>
      <c r="C9" s="67"/>
      <c r="D9" s="63"/>
      <c r="E9" s="63"/>
      <c r="F9" s="63"/>
      <c r="G9" s="63"/>
      <c r="H9" s="63"/>
      <c r="I9" s="268" t="s">
        <v>111</v>
      </c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70"/>
      <c r="AJ9" s="63"/>
      <c r="AK9" s="63"/>
      <c r="AL9" s="63"/>
      <c r="AM9" s="63"/>
      <c r="AN9" s="63"/>
      <c r="AO9" s="68"/>
      <c r="AP9" s="12"/>
      <c r="AQ9" s="271"/>
      <c r="AR9" s="271"/>
      <c r="AS9" s="271"/>
      <c r="AT9" s="271"/>
      <c r="AU9" s="271"/>
      <c r="AV9" s="271"/>
      <c r="AW9" s="271"/>
    </row>
    <row r="10" spans="2:49" ht="14.1" customHeight="1" thickBot="1" x14ac:dyDescent="0.5">
      <c r="B10" s="275" t="s">
        <v>112</v>
      </c>
      <c r="C10" s="59"/>
      <c r="D10" s="60"/>
      <c r="E10" s="60"/>
      <c r="F10" s="60"/>
      <c r="G10" s="60"/>
      <c r="H10" s="60"/>
      <c r="I10" s="65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6"/>
      <c r="AJ10" s="60"/>
      <c r="AK10" s="60"/>
      <c r="AL10" s="60"/>
      <c r="AM10" s="60"/>
      <c r="AN10" s="60"/>
      <c r="AO10" s="61"/>
      <c r="AP10" s="297"/>
      <c r="AQ10" s="12"/>
      <c r="AR10" s="265"/>
      <c r="AS10" s="265"/>
      <c r="AT10" s="265"/>
      <c r="AU10" s="265"/>
      <c r="AV10" s="265"/>
      <c r="AW10" s="265"/>
    </row>
    <row r="11" spans="2:49" ht="14.1" customHeight="1" thickTop="1" x14ac:dyDescent="0.45">
      <c r="B11" s="276"/>
      <c r="C11" s="282"/>
      <c r="D11" s="283"/>
      <c r="E11" s="283"/>
      <c r="F11" s="283"/>
      <c r="G11" s="283"/>
      <c r="H11" s="283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286"/>
      <c r="AK11" s="286"/>
      <c r="AL11" s="286"/>
      <c r="AM11" s="286"/>
      <c r="AN11" s="286"/>
      <c r="AO11" s="287"/>
      <c r="AP11" s="298"/>
      <c r="AQ11" s="12"/>
      <c r="AR11" s="265"/>
      <c r="AS11" s="265"/>
      <c r="AT11" s="265"/>
      <c r="AU11" s="265"/>
      <c r="AV11" s="265"/>
      <c r="AW11" s="265"/>
    </row>
    <row r="12" spans="2:49" ht="14.1" customHeight="1" x14ac:dyDescent="0.45">
      <c r="B12" s="276"/>
      <c r="C12" s="282"/>
      <c r="D12" s="283"/>
      <c r="E12" s="283"/>
      <c r="F12" s="283"/>
      <c r="G12" s="283"/>
      <c r="H12" s="283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286"/>
      <c r="AK12" s="286"/>
      <c r="AL12" s="286"/>
      <c r="AM12" s="286"/>
      <c r="AN12" s="286"/>
      <c r="AO12" s="287"/>
      <c r="AP12" s="298"/>
      <c r="AQ12" s="12"/>
      <c r="AR12" s="265"/>
      <c r="AS12" s="265"/>
      <c r="AT12" s="265"/>
      <c r="AU12" s="265"/>
      <c r="AV12" s="265"/>
      <c r="AW12" s="265"/>
    </row>
    <row r="13" spans="2:49" ht="14.1" customHeight="1" x14ac:dyDescent="0.45">
      <c r="B13" s="276"/>
      <c r="C13" s="282"/>
      <c r="D13" s="283"/>
      <c r="E13" s="283"/>
      <c r="F13" s="283"/>
      <c r="G13" s="283"/>
      <c r="H13" s="283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286"/>
      <c r="AK13" s="286"/>
      <c r="AL13" s="286"/>
      <c r="AM13" s="286"/>
      <c r="AN13" s="286"/>
      <c r="AO13" s="287"/>
      <c r="AP13" s="298"/>
      <c r="AQ13" s="12"/>
      <c r="AR13" s="265"/>
      <c r="AS13" s="265"/>
      <c r="AT13" s="265"/>
      <c r="AU13" s="265"/>
      <c r="AV13" s="265"/>
      <c r="AW13" s="265"/>
    </row>
    <row r="14" spans="2:49" ht="14.1" customHeight="1" x14ac:dyDescent="0.45">
      <c r="B14" s="276"/>
      <c r="C14" s="282"/>
      <c r="D14" s="283"/>
      <c r="E14" s="283"/>
      <c r="F14" s="283"/>
      <c r="G14" s="283"/>
      <c r="H14" s="283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286"/>
      <c r="AK14" s="286"/>
      <c r="AL14" s="286"/>
      <c r="AM14" s="286"/>
      <c r="AN14" s="286"/>
      <c r="AO14" s="287"/>
      <c r="AP14" s="298"/>
      <c r="AQ14" s="12"/>
      <c r="AR14" s="265"/>
      <c r="AS14" s="265"/>
      <c r="AT14" s="265"/>
      <c r="AU14" s="265"/>
      <c r="AV14" s="265"/>
      <c r="AW14" s="265"/>
    </row>
    <row r="15" spans="2:49" ht="14.1" customHeight="1" x14ac:dyDescent="0.45">
      <c r="B15" s="276"/>
      <c r="C15" s="282"/>
      <c r="D15" s="283"/>
      <c r="E15" s="283"/>
      <c r="F15" s="283"/>
      <c r="G15" s="283"/>
      <c r="H15" s="283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286"/>
      <c r="AK15" s="286"/>
      <c r="AL15" s="286"/>
      <c r="AM15" s="286"/>
      <c r="AN15" s="286"/>
      <c r="AO15" s="287"/>
      <c r="AP15" s="69"/>
      <c r="AQ15" s="12"/>
      <c r="AR15" s="12"/>
      <c r="AS15" s="12"/>
      <c r="AT15" s="12"/>
      <c r="AU15" s="12"/>
      <c r="AV15" s="12"/>
      <c r="AW15" s="12"/>
    </row>
    <row r="16" spans="2:49" ht="14.1" customHeight="1" x14ac:dyDescent="0.45">
      <c r="B16" s="276"/>
      <c r="C16" s="282"/>
      <c r="D16" s="283"/>
      <c r="E16" s="283"/>
      <c r="F16" s="283"/>
      <c r="G16" s="283"/>
      <c r="H16" s="283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286"/>
      <c r="AK16" s="286"/>
      <c r="AL16" s="286"/>
      <c r="AM16" s="286"/>
      <c r="AN16" s="286"/>
      <c r="AO16" s="287"/>
      <c r="AP16" s="62"/>
      <c r="AQ16" s="12"/>
      <c r="AR16" s="12"/>
      <c r="AS16" s="12"/>
      <c r="AT16" s="12"/>
      <c r="AU16" s="12"/>
      <c r="AV16" s="12"/>
      <c r="AW16" s="12"/>
    </row>
    <row r="17" spans="2:49" ht="14.1" customHeight="1" x14ac:dyDescent="0.45">
      <c r="B17" s="276"/>
      <c r="C17" s="282"/>
      <c r="D17" s="283"/>
      <c r="E17" s="283"/>
      <c r="F17" s="283"/>
      <c r="G17" s="283"/>
      <c r="H17" s="283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286"/>
      <c r="AK17" s="286"/>
      <c r="AL17" s="286"/>
      <c r="AM17" s="286"/>
      <c r="AN17" s="286"/>
      <c r="AO17" s="287"/>
      <c r="AP17" s="62"/>
      <c r="AQ17" s="12"/>
      <c r="AR17" s="265"/>
      <c r="AS17" s="265"/>
      <c r="AT17" s="265"/>
      <c r="AU17" s="265"/>
      <c r="AV17" s="265"/>
      <c r="AW17" s="265"/>
    </row>
    <row r="18" spans="2:49" ht="14.1" customHeight="1" x14ac:dyDescent="0.45">
      <c r="B18" s="276"/>
      <c r="C18" s="282"/>
      <c r="D18" s="283"/>
      <c r="E18" s="283"/>
      <c r="F18" s="283"/>
      <c r="G18" s="283"/>
      <c r="H18" s="283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286"/>
      <c r="AK18" s="286"/>
      <c r="AL18" s="286"/>
      <c r="AM18" s="286"/>
      <c r="AN18" s="286"/>
      <c r="AO18" s="287"/>
      <c r="AP18" s="62"/>
      <c r="AQ18" s="12"/>
      <c r="AR18" s="266"/>
      <c r="AS18" s="266"/>
      <c r="AT18" s="266"/>
      <c r="AU18" s="267"/>
      <c r="AV18" s="267"/>
      <c r="AW18" s="266"/>
    </row>
    <row r="19" spans="2:49" ht="14.1" customHeight="1" x14ac:dyDescent="0.45">
      <c r="B19" s="276"/>
      <c r="C19" s="282"/>
      <c r="D19" s="283"/>
      <c r="E19" s="283"/>
      <c r="F19" s="283"/>
      <c r="G19" s="283"/>
      <c r="H19" s="283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286"/>
      <c r="AK19" s="286"/>
      <c r="AL19" s="286"/>
      <c r="AM19" s="286"/>
      <c r="AN19" s="286"/>
      <c r="AO19" s="287"/>
      <c r="AP19" s="62"/>
      <c r="AQ19" s="12"/>
      <c r="AR19" s="266"/>
      <c r="AS19" s="266"/>
      <c r="AT19" s="266"/>
      <c r="AU19" s="267"/>
      <c r="AV19" s="267"/>
      <c r="AW19" s="266"/>
    </row>
    <row r="20" spans="2:49" ht="14.1" customHeight="1" x14ac:dyDescent="0.45">
      <c r="B20" s="276"/>
      <c r="C20" s="282"/>
      <c r="D20" s="283"/>
      <c r="E20" s="283"/>
      <c r="F20" s="283"/>
      <c r="G20" s="283"/>
      <c r="H20" s="28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286"/>
      <c r="AK20" s="286"/>
      <c r="AL20" s="286"/>
      <c r="AM20" s="286"/>
      <c r="AN20" s="286"/>
      <c r="AO20" s="287"/>
      <c r="AP20" s="62"/>
      <c r="AQ20" s="12"/>
      <c r="AR20" s="266"/>
      <c r="AS20" s="266"/>
      <c r="AT20" s="266"/>
      <c r="AU20" s="267"/>
      <c r="AV20" s="267"/>
      <c r="AW20" s="266"/>
    </row>
    <row r="21" spans="2:49" ht="14.1" customHeight="1" x14ac:dyDescent="0.45">
      <c r="B21" s="276"/>
      <c r="C21" s="282"/>
      <c r="D21" s="283"/>
      <c r="E21" s="283"/>
      <c r="F21" s="283"/>
      <c r="G21" s="283"/>
      <c r="H21" s="283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286"/>
      <c r="AK21" s="286"/>
      <c r="AL21" s="286"/>
      <c r="AM21" s="286"/>
      <c r="AN21" s="286"/>
      <c r="AO21" s="287"/>
      <c r="AP21" s="62"/>
      <c r="AQ21" s="12"/>
      <c r="AR21" s="266"/>
      <c r="AS21" s="266"/>
      <c r="AT21" s="266"/>
      <c r="AU21" s="267"/>
      <c r="AV21" s="267"/>
      <c r="AW21" s="266"/>
    </row>
    <row r="22" spans="2:49" ht="14.1" customHeight="1" x14ac:dyDescent="0.45">
      <c r="B22" s="276"/>
      <c r="C22" s="282"/>
      <c r="D22" s="283"/>
      <c r="E22" s="283"/>
      <c r="F22" s="283"/>
      <c r="G22" s="283"/>
      <c r="H22" s="283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286"/>
      <c r="AK22" s="286"/>
      <c r="AL22" s="286"/>
      <c r="AM22" s="286"/>
      <c r="AN22" s="286"/>
      <c r="AO22" s="287"/>
      <c r="AP22" s="62"/>
      <c r="AQ22" s="12"/>
      <c r="AR22" s="12"/>
      <c r="AS22" s="12"/>
      <c r="AT22" s="12"/>
      <c r="AU22" s="12"/>
      <c r="AV22" s="12"/>
      <c r="AW22" s="12"/>
    </row>
    <row r="23" spans="2:49" ht="14.1" customHeight="1" thickBot="1" x14ac:dyDescent="0.5">
      <c r="B23" s="276"/>
      <c r="C23" s="282"/>
      <c r="D23" s="283"/>
      <c r="E23" s="283"/>
      <c r="F23" s="283"/>
      <c r="G23" s="283"/>
      <c r="H23" s="28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286"/>
      <c r="AK23" s="286"/>
      <c r="AL23" s="286"/>
      <c r="AM23" s="286"/>
      <c r="AN23" s="286"/>
      <c r="AO23" s="287"/>
      <c r="AP23" s="62"/>
      <c r="AQ23" s="12"/>
      <c r="AR23" s="12"/>
      <c r="AS23" s="12"/>
      <c r="AT23" s="12"/>
      <c r="AU23" s="12"/>
      <c r="AV23" s="12"/>
      <c r="AW23" s="12"/>
    </row>
    <row r="24" spans="2:49" ht="14.1" customHeight="1" thickTop="1" thickBot="1" x14ac:dyDescent="0.5">
      <c r="B24" s="276"/>
      <c r="C24" s="282"/>
      <c r="D24" s="283"/>
      <c r="E24" s="283"/>
      <c r="F24" s="283"/>
      <c r="G24" s="283"/>
      <c r="H24" s="283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286"/>
      <c r="AK24" s="286"/>
      <c r="AL24" s="286"/>
      <c r="AM24" s="286"/>
      <c r="AN24" s="286"/>
      <c r="AO24" s="287"/>
      <c r="AP24" s="62"/>
      <c r="AQ24" s="12"/>
      <c r="AR24" s="346" t="s">
        <v>32</v>
      </c>
      <c r="AS24" s="347"/>
      <c r="AT24" s="347"/>
      <c r="AU24" s="347"/>
      <c r="AV24" s="347"/>
      <c r="AW24" s="348"/>
    </row>
    <row r="25" spans="2:49" ht="14.1" customHeight="1" thickTop="1" thickBot="1" x14ac:dyDescent="0.5">
      <c r="B25" s="276"/>
      <c r="C25" s="282"/>
      <c r="D25" s="283"/>
      <c r="E25" s="283"/>
      <c r="F25" s="283"/>
      <c r="G25" s="283"/>
      <c r="H25" s="283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286"/>
      <c r="AK25" s="286"/>
      <c r="AL25" s="286"/>
      <c r="AM25" s="286"/>
      <c r="AN25" s="286"/>
      <c r="AO25" s="287"/>
      <c r="AP25" s="62"/>
      <c r="AQ25" s="12"/>
      <c r="AR25" s="346"/>
      <c r="AS25" s="347"/>
      <c r="AT25" s="347"/>
      <c r="AU25" s="347"/>
      <c r="AV25" s="347"/>
      <c r="AW25" s="348"/>
    </row>
    <row r="26" spans="2:49" ht="14.1" customHeight="1" thickTop="1" thickBot="1" x14ac:dyDescent="0.5">
      <c r="B26" s="276"/>
      <c r="C26" s="282"/>
      <c r="D26" s="283"/>
      <c r="E26" s="283"/>
      <c r="F26" s="283"/>
      <c r="G26" s="283"/>
      <c r="H26" s="283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286"/>
      <c r="AK26" s="286"/>
      <c r="AL26" s="286"/>
      <c r="AM26" s="286"/>
      <c r="AN26" s="286"/>
      <c r="AO26" s="287"/>
      <c r="AP26" s="62"/>
      <c r="AQ26" s="12"/>
      <c r="AR26" s="278" t="s">
        <v>89</v>
      </c>
      <c r="AS26" s="279"/>
      <c r="AT26" s="279"/>
      <c r="AU26" s="279"/>
      <c r="AV26" s="279"/>
      <c r="AW26" s="280"/>
    </row>
    <row r="27" spans="2:49" ht="14.1" customHeight="1" thickTop="1" thickBot="1" x14ac:dyDescent="0.5">
      <c r="B27" s="276"/>
      <c r="C27" s="282"/>
      <c r="D27" s="283"/>
      <c r="E27" s="283"/>
      <c r="F27" s="283"/>
      <c r="G27" s="283"/>
      <c r="H27" s="283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286"/>
      <c r="AK27" s="286"/>
      <c r="AL27" s="286"/>
      <c r="AM27" s="286"/>
      <c r="AN27" s="286"/>
      <c r="AO27" s="287"/>
      <c r="AP27" s="62"/>
      <c r="AQ27" s="12"/>
      <c r="AR27" s="281"/>
      <c r="AS27" s="279"/>
      <c r="AT27" s="279"/>
      <c r="AU27" s="279"/>
      <c r="AV27" s="279"/>
      <c r="AW27" s="280"/>
    </row>
    <row r="28" spans="2:49" ht="14.1" customHeight="1" thickTop="1" thickBot="1" x14ac:dyDescent="0.5">
      <c r="B28" s="276"/>
      <c r="C28" s="282"/>
      <c r="D28" s="283"/>
      <c r="E28" s="283"/>
      <c r="F28" s="283"/>
      <c r="G28" s="283"/>
      <c r="H28" s="283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286"/>
      <c r="AK28" s="286"/>
      <c r="AL28" s="286"/>
      <c r="AM28" s="286"/>
      <c r="AN28" s="286"/>
      <c r="AO28" s="287"/>
      <c r="AP28" s="62"/>
      <c r="AQ28" s="12"/>
      <c r="AR28" s="281"/>
      <c r="AS28" s="279"/>
      <c r="AT28" s="279"/>
      <c r="AU28" s="279"/>
      <c r="AV28" s="279"/>
      <c r="AW28" s="280"/>
    </row>
    <row r="29" spans="2:49" ht="14.1" customHeight="1" thickTop="1" thickBot="1" x14ac:dyDescent="0.5">
      <c r="B29" s="276"/>
      <c r="C29" s="282"/>
      <c r="D29" s="283"/>
      <c r="E29" s="283"/>
      <c r="F29" s="283"/>
      <c r="G29" s="283"/>
      <c r="H29" s="283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286"/>
      <c r="AK29" s="286"/>
      <c r="AL29" s="286"/>
      <c r="AM29" s="286"/>
      <c r="AN29" s="286"/>
      <c r="AO29" s="287"/>
      <c r="AP29" s="62"/>
      <c r="AQ29" s="12"/>
      <c r="AR29" s="281"/>
      <c r="AS29" s="279"/>
      <c r="AT29" s="279"/>
      <c r="AU29" s="279"/>
      <c r="AV29" s="279"/>
      <c r="AW29" s="280"/>
    </row>
    <row r="30" spans="2:49" ht="14.1" customHeight="1" thickTop="1" thickBot="1" x14ac:dyDescent="0.5">
      <c r="B30" s="276"/>
      <c r="C30" s="282"/>
      <c r="D30" s="283"/>
      <c r="E30" s="283"/>
      <c r="F30" s="283"/>
      <c r="G30" s="283"/>
      <c r="H30" s="283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286"/>
      <c r="AK30" s="286"/>
      <c r="AL30" s="286"/>
      <c r="AM30" s="286"/>
      <c r="AN30" s="286"/>
      <c r="AO30" s="287"/>
      <c r="AP30" s="62"/>
      <c r="AQ30" s="12"/>
      <c r="AR30" s="281"/>
      <c r="AS30" s="279"/>
      <c r="AT30" s="279"/>
      <c r="AU30" s="279"/>
      <c r="AV30" s="279"/>
      <c r="AW30" s="280"/>
    </row>
    <row r="31" spans="2:49" ht="14.1" customHeight="1" thickTop="1" thickBot="1" x14ac:dyDescent="0.5">
      <c r="B31" s="276"/>
      <c r="C31" s="282"/>
      <c r="D31" s="283"/>
      <c r="E31" s="283"/>
      <c r="F31" s="283"/>
      <c r="G31" s="283"/>
      <c r="H31" s="283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286"/>
      <c r="AK31" s="286"/>
      <c r="AL31" s="286"/>
      <c r="AM31" s="286"/>
      <c r="AN31" s="286"/>
      <c r="AO31" s="287"/>
      <c r="AP31" s="62"/>
      <c r="AQ31" s="12"/>
      <c r="AR31" s="281"/>
      <c r="AS31" s="279"/>
      <c r="AT31" s="279"/>
      <c r="AU31" s="279"/>
      <c r="AV31" s="279"/>
      <c r="AW31" s="280"/>
    </row>
    <row r="32" spans="2:49" ht="14.1" customHeight="1" thickTop="1" thickBot="1" x14ac:dyDescent="0.5">
      <c r="B32" s="276"/>
      <c r="C32" s="282"/>
      <c r="D32" s="283"/>
      <c r="E32" s="283"/>
      <c r="F32" s="283"/>
      <c r="G32" s="283"/>
      <c r="H32" s="283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286"/>
      <c r="AK32" s="286"/>
      <c r="AL32" s="286"/>
      <c r="AM32" s="286"/>
      <c r="AN32" s="286"/>
      <c r="AO32" s="287"/>
      <c r="AP32" s="62"/>
      <c r="AQ32" s="12"/>
      <c r="AR32" s="281"/>
      <c r="AS32" s="279"/>
      <c r="AT32" s="279"/>
      <c r="AU32" s="279"/>
      <c r="AV32" s="279"/>
      <c r="AW32" s="280"/>
    </row>
    <row r="33" spans="2:49" ht="14.1" customHeight="1" thickTop="1" thickBot="1" x14ac:dyDescent="0.5">
      <c r="B33" s="276"/>
      <c r="C33" s="282"/>
      <c r="D33" s="283"/>
      <c r="E33" s="283"/>
      <c r="F33" s="283"/>
      <c r="G33" s="283"/>
      <c r="H33" s="283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286"/>
      <c r="AK33" s="286"/>
      <c r="AL33" s="286"/>
      <c r="AM33" s="286"/>
      <c r="AN33" s="286"/>
      <c r="AO33" s="287"/>
      <c r="AP33" s="62"/>
      <c r="AQ33" s="12"/>
      <c r="AR33" s="281"/>
      <c r="AS33" s="279"/>
      <c r="AT33" s="279"/>
      <c r="AU33" s="279"/>
      <c r="AV33" s="279"/>
      <c r="AW33" s="280"/>
    </row>
    <row r="34" spans="2:49" ht="14.1" customHeight="1" thickTop="1" x14ac:dyDescent="0.45">
      <c r="B34" s="277"/>
      <c r="C34" s="284"/>
      <c r="D34" s="285"/>
      <c r="E34" s="285"/>
      <c r="F34" s="285"/>
      <c r="G34" s="285"/>
      <c r="H34" s="285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288"/>
      <c r="AK34" s="288"/>
      <c r="AL34" s="288"/>
      <c r="AM34" s="288"/>
      <c r="AN34" s="288"/>
      <c r="AO34" s="289"/>
      <c r="AP34" s="62"/>
      <c r="AQ34" s="12"/>
      <c r="AR34" s="12"/>
      <c r="AS34" s="12"/>
      <c r="AT34" s="12"/>
      <c r="AU34" s="12"/>
      <c r="AV34" s="12"/>
      <c r="AW34" s="12"/>
    </row>
    <row r="35" spans="2:49" ht="14.1" customHeight="1" x14ac:dyDescent="0.45">
      <c r="B35" s="12"/>
      <c r="C35" s="340" t="s">
        <v>87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6"/>
      <c r="AN35" s="266"/>
      <c r="AO35" s="341"/>
      <c r="AP35" s="12"/>
      <c r="AQ35" s="12"/>
      <c r="AR35" s="12"/>
      <c r="AS35" s="12"/>
      <c r="AT35" s="12"/>
      <c r="AU35" s="12"/>
      <c r="AV35" s="12"/>
      <c r="AW35" s="12"/>
    </row>
    <row r="36" spans="2:49" ht="14.1" customHeight="1" thickBot="1" x14ac:dyDescent="0.5"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12"/>
      <c r="Y36" s="12"/>
      <c r="Z36" s="12"/>
      <c r="AA36" s="12"/>
      <c r="AB36" s="12"/>
      <c r="AC36" s="12"/>
      <c r="AD36" s="12"/>
      <c r="AE36" s="12"/>
      <c r="AF36" s="12"/>
      <c r="AG36" s="12"/>
      <c r="AH36" s="12"/>
      <c r="AI36" s="12"/>
      <c r="AJ36" s="12"/>
      <c r="AK36" s="12"/>
      <c r="AL36" s="12"/>
      <c r="AM36" s="12"/>
      <c r="AN36" s="12"/>
      <c r="AO36" s="12"/>
      <c r="AP36" s="12"/>
      <c r="AQ36" s="12"/>
      <c r="AR36" s="12"/>
      <c r="AS36" s="12"/>
      <c r="AT36" s="12"/>
      <c r="AU36" s="12"/>
      <c r="AV36" s="12"/>
      <c r="AW36" s="12"/>
    </row>
    <row r="37" spans="2:49" ht="14.1" customHeight="1" x14ac:dyDescent="0.45">
      <c r="B37" s="272" t="s">
        <v>86</v>
      </c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 t="s">
        <v>31</v>
      </c>
      <c r="P37" s="273"/>
      <c r="Q37" s="273"/>
      <c r="R37" s="273"/>
      <c r="S37" s="273"/>
      <c r="T37" s="273"/>
      <c r="U37" s="273"/>
      <c r="V37" s="273"/>
      <c r="W37" s="273"/>
      <c r="X37" s="273"/>
      <c r="Y37" s="273" t="s">
        <v>27</v>
      </c>
      <c r="Z37" s="273"/>
      <c r="AA37" s="273"/>
      <c r="AB37" s="273"/>
      <c r="AC37" s="273"/>
      <c r="AD37" s="273"/>
      <c r="AE37" s="273" t="s">
        <v>28</v>
      </c>
      <c r="AF37" s="273"/>
      <c r="AG37" s="273"/>
      <c r="AH37" s="273"/>
      <c r="AI37" s="273"/>
      <c r="AJ37" s="274"/>
      <c r="AK37" s="12"/>
      <c r="AL37" s="272" t="s">
        <v>21</v>
      </c>
      <c r="AM37" s="273"/>
      <c r="AN37" s="273"/>
      <c r="AO37" s="273"/>
      <c r="AP37" s="273" t="s">
        <v>22</v>
      </c>
      <c r="AQ37" s="273"/>
      <c r="AR37" s="273"/>
      <c r="AS37" s="273"/>
      <c r="AT37" s="273" t="s">
        <v>26</v>
      </c>
      <c r="AU37" s="273"/>
      <c r="AV37" s="273"/>
      <c r="AW37" s="274"/>
    </row>
    <row r="38" spans="2:49" ht="14.1" customHeight="1" x14ac:dyDescent="0.45">
      <c r="B38" s="34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42" t="s">
        <v>85</v>
      </c>
      <c r="P38" s="342"/>
      <c r="Q38" s="342"/>
      <c r="R38" s="342"/>
      <c r="S38" s="342"/>
      <c r="T38" s="342"/>
      <c r="U38" s="342"/>
      <c r="V38" s="342"/>
      <c r="W38" s="342"/>
      <c r="X38" s="342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6"/>
      <c r="AK38" s="12"/>
      <c r="AL38" s="338" t="s">
        <v>25</v>
      </c>
      <c r="AM38" s="290"/>
      <c r="AN38" s="290"/>
      <c r="AO38" s="332" t="s">
        <v>23</v>
      </c>
      <c r="AP38" s="294" t="s">
        <v>25</v>
      </c>
      <c r="AQ38" s="290"/>
      <c r="AR38" s="290"/>
      <c r="AS38" s="332" t="s">
        <v>24</v>
      </c>
      <c r="AT38" s="294" t="s">
        <v>25</v>
      </c>
      <c r="AU38" s="290"/>
      <c r="AV38" s="290"/>
      <c r="AW38" s="292" t="s">
        <v>23</v>
      </c>
    </row>
    <row r="39" spans="2:49" ht="14.1" customHeight="1" thickBot="1" x14ac:dyDescent="0.5">
      <c r="B39" s="345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7"/>
      <c r="AK39" s="12"/>
      <c r="AL39" s="339"/>
      <c r="AM39" s="291"/>
      <c r="AN39" s="291"/>
      <c r="AO39" s="333"/>
      <c r="AP39" s="295"/>
      <c r="AQ39" s="291"/>
      <c r="AR39" s="291"/>
      <c r="AS39" s="333"/>
      <c r="AT39" s="295"/>
      <c r="AU39" s="291"/>
      <c r="AV39" s="291"/>
      <c r="AW39" s="293"/>
    </row>
  </sheetData>
  <mergeCells count="50">
    <mergeCell ref="I9:AI9"/>
    <mergeCell ref="B2:N3"/>
    <mergeCell ref="O2:AW3"/>
    <mergeCell ref="B4:E5"/>
    <mergeCell ref="F4:N5"/>
    <mergeCell ref="O4:R5"/>
    <mergeCell ref="S4:X5"/>
    <mergeCell ref="Y4:AB5"/>
    <mergeCell ref="AC4:AW5"/>
    <mergeCell ref="B6:D6"/>
    <mergeCell ref="Y6:AB7"/>
    <mergeCell ref="AC6:AW7"/>
    <mergeCell ref="B8:D8"/>
    <mergeCell ref="AN8:AP8"/>
    <mergeCell ref="AQ8:AW9"/>
    <mergeCell ref="B10:B34"/>
    <mergeCell ref="AP10:AP14"/>
    <mergeCell ref="AR10:AW14"/>
    <mergeCell ref="C11:H34"/>
    <mergeCell ref="AJ11:AO34"/>
    <mergeCell ref="AR17:AW17"/>
    <mergeCell ref="AR18:AT19"/>
    <mergeCell ref="AU18:AV19"/>
    <mergeCell ref="AW18:AW19"/>
    <mergeCell ref="AR20:AT21"/>
    <mergeCell ref="AU20:AV21"/>
    <mergeCell ref="AW20:AW21"/>
    <mergeCell ref="AR24:AW25"/>
    <mergeCell ref="AR26:AW33"/>
    <mergeCell ref="C35:AO35"/>
    <mergeCell ref="AP37:AS37"/>
    <mergeCell ref="AT37:AW37"/>
    <mergeCell ref="B38:N39"/>
    <mergeCell ref="O38:X39"/>
    <mergeCell ref="Y38:AD39"/>
    <mergeCell ref="AE38:AJ39"/>
    <mergeCell ref="AL38:AL39"/>
    <mergeCell ref="AM38:AN39"/>
    <mergeCell ref="AO38:AO39"/>
    <mergeCell ref="AP38:AP39"/>
    <mergeCell ref="B37:N37"/>
    <mergeCell ref="O37:X37"/>
    <mergeCell ref="Y37:AD37"/>
    <mergeCell ref="AE37:AJ37"/>
    <mergeCell ref="AL37:AO37"/>
    <mergeCell ref="AQ38:AR39"/>
    <mergeCell ref="AS38:AS39"/>
    <mergeCell ref="AT38:AT39"/>
    <mergeCell ref="AU38:AV39"/>
    <mergeCell ref="AW38:AW39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E5C82B-4AFA-4372-BB4A-1FBEEF34216C}">
  <sheetPr>
    <tabColor theme="7" tint="0.39997558519241921"/>
    <pageSetUpPr fitToPage="1"/>
  </sheetPr>
  <dimension ref="B1:AW39"/>
  <sheetViews>
    <sheetView showGridLines="0" showRowColHeaders="0" zoomScaleNormal="100" workbookViewId="0">
      <selection activeCell="AQ8" sqref="AQ8:AW9"/>
    </sheetView>
  </sheetViews>
  <sheetFormatPr defaultColWidth="2.59765625" defaultRowHeight="14.1" customHeight="1" x14ac:dyDescent="0.45"/>
  <cols>
    <col min="1" max="1" width="3.59765625" style="13" customWidth="1"/>
    <col min="2" max="16384" width="2.59765625" style="13"/>
  </cols>
  <sheetData>
    <row r="1" spans="2:49" ht="18" customHeight="1" x14ac:dyDescent="0.45"/>
    <row r="2" spans="2:49" ht="14.1" customHeight="1" x14ac:dyDescent="0.45">
      <c r="B2" s="117" t="s">
        <v>20</v>
      </c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 t="str">
        <f>CONCATENATE("【　",gyouji,"　】")</f>
        <v>【　第５３回
福島県アンサンブルコンテスト　いわき支部大会　】</v>
      </c>
      <c r="P2" s="117"/>
      <c r="Q2" s="117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117"/>
      <c r="AH2" s="117"/>
      <c r="AI2" s="117"/>
      <c r="AJ2" s="117"/>
      <c r="AK2" s="117"/>
      <c r="AL2" s="117"/>
      <c r="AM2" s="117"/>
      <c r="AN2" s="117"/>
      <c r="AO2" s="117"/>
      <c r="AP2" s="117"/>
      <c r="AQ2" s="117"/>
      <c r="AR2" s="117"/>
      <c r="AS2" s="117"/>
      <c r="AT2" s="117"/>
      <c r="AU2" s="117"/>
      <c r="AV2" s="117"/>
      <c r="AW2" s="117"/>
    </row>
    <row r="3" spans="2:49" ht="14.1" customHeight="1" thickBot="1" x14ac:dyDescent="0.5"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6"/>
      <c r="O3" s="296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6"/>
      <c r="AB3" s="296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6"/>
      <c r="AO3" s="296"/>
      <c r="AP3" s="296"/>
      <c r="AQ3" s="296"/>
      <c r="AR3" s="296"/>
      <c r="AS3" s="296"/>
      <c r="AT3" s="296"/>
      <c r="AU3" s="296"/>
      <c r="AV3" s="296"/>
      <c r="AW3" s="296"/>
    </row>
    <row r="4" spans="2:49" ht="14.1" customHeight="1" x14ac:dyDescent="0.45">
      <c r="B4" s="299" t="s">
        <v>8</v>
      </c>
      <c r="C4" s="300"/>
      <c r="D4" s="300"/>
      <c r="E4" s="300"/>
      <c r="F4" s="303" t="str">
        <f>CONCATENATE(bumon)</f>
        <v/>
      </c>
      <c r="G4" s="303"/>
      <c r="H4" s="303"/>
      <c r="I4" s="303"/>
      <c r="J4" s="303"/>
      <c r="K4" s="303"/>
      <c r="L4" s="303"/>
      <c r="M4" s="303"/>
      <c r="N4" s="304"/>
      <c r="O4" s="307" t="s">
        <v>17</v>
      </c>
      <c r="P4" s="307"/>
      <c r="Q4" s="300"/>
      <c r="R4" s="300"/>
      <c r="S4" s="309" t="str">
        <f>DBCS(junban3)</f>
        <v/>
      </c>
      <c r="T4" s="309"/>
      <c r="U4" s="310"/>
      <c r="V4" s="310"/>
      <c r="W4" s="310"/>
      <c r="X4" s="311"/>
      <c r="Y4" s="315" t="s">
        <v>10</v>
      </c>
      <c r="Z4" s="316"/>
      <c r="AA4" s="316"/>
      <c r="AB4" s="316"/>
      <c r="AC4" s="319" t="str">
        <f>CONCATENATE(dantai)</f>
        <v/>
      </c>
      <c r="AD4" s="319"/>
      <c r="AE4" s="319"/>
      <c r="AF4" s="319"/>
      <c r="AG4" s="319"/>
      <c r="AH4" s="319"/>
      <c r="AI4" s="319"/>
      <c r="AJ4" s="319"/>
      <c r="AK4" s="319"/>
      <c r="AL4" s="319"/>
      <c r="AM4" s="319"/>
      <c r="AN4" s="319"/>
      <c r="AO4" s="319"/>
      <c r="AP4" s="319"/>
      <c r="AQ4" s="319"/>
      <c r="AR4" s="319"/>
      <c r="AS4" s="319"/>
      <c r="AT4" s="319"/>
      <c r="AU4" s="319"/>
      <c r="AV4" s="319"/>
      <c r="AW4" s="320"/>
    </row>
    <row r="5" spans="2:49" ht="14.1" customHeight="1" thickBot="1" x14ac:dyDescent="0.5">
      <c r="B5" s="301"/>
      <c r="C5" s="302"/>
      <c r="D5" s="302"/>
      <c r="E5" s="302"/>
      <c r="F5" s="305"/>
      <c r="G5" s="305"/>
      <c r="H5" s="305"/>
      <c r="I5" s="305"/>
      <c r="J5" s="305"/>
      <c r="K5" s="305"/>
      <c r="L5" s="305"/>
      <c r="M5" s="305"/>
      <c r="N5" s="306"/>
      <c r="O5" s="308"/>
      <c r="P5" s="308"/>
      <c r="Q5" s="302"/>
      <c r="R5" s="302"/>
      <c r="S5" s="312"/>
      <c r="T5" s="312"/>
      <c r="U5" s="313"/>
      <c r="V5" s="313"/>
      <c r="W5" s="313"/>
      <c r="X5" s="314"/>
      <c r="Y5" s="317"/>
      <c r="Z5" s="318"/>
      <c r="AA5" s="318"/>
      <c r="AB5" s="318"/>
      <c r="AC5" s="321"/>
      <c r="AD5" s="321"/>
      <c r="AE5" s="321"/>
      <c r="AF5" s="321"/>
      <c r="AG5" s="321"/>
      <c r="AH5" s="321"/>
      <c r="AI5" s="321"/>
      <c r="AJ5" s="321"/>
      <c r="AK5" s="321"/>
      <c r="AL5" s="321"/>
      <c r="AM5" s="321"/>
      <c r="AN5" s="321"/>
      <c r="AO5" s="321"/>
      <c r="AP5" s="321"/>
      <c r="AQ5" s="321"/>
      <c r="AR5" s="321"/>
      <c r="AS5" s="321"/>
      <c r="AT5" s="321"/>
      <c r="AU5" s="321"/>
      <c r="AV5" s="321"/>
      <c r="AW5" s="322"/>
    </row>
    <row r="6" spans="2:49" ht="14.1" customHeight="1" x14ac:dyDescent="0.45">
      <c r="B6" s="323"/>
      <c r="C6" s="323"/>
      <c r="D6" s="323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317" t="s">
        <v>88</v>
      </c>
      <c r="Z6" s="318"/>
      <c r="AA6" s="318"/>
      <c r="AB6" s="318"/>
      <c r="AC6" s="326" t="str">
        <f>CONCATENATE(hensei3)</f>
        <v/>
      </c>
      <c r="AD6" s="327"/>
      <c r="AE6" s="327"/>
      <c r="AF6" s="327"/>
      <c r="AG6" s="327"/>
      <c r="AH6" s="327"/>
      <c r="AI6" s="327"/>
      <c r="AJ6" s="327"/>
      <c r="AK6" s="327"/>
      <c r="AL6" s="327"/>
      <c r="AM6" s="327"/>
      <c r="AN6" s="327"/>
      <c r="AO6" s="327"/>
      <c r="AP6" s="327"/>
      <c r="AQ6" s="327"/>
      <c r="AR6" s="327"/>
      <c r="AS6" s="327"/>
      <c r="AT6" s="327"/>
      <c r="AU6" s="327"/>
      <c r="AV6" s="327"/>
      <c r="AW6" s="328"/>
    </row>
    <row r="7" spans="2:49" ht="14.1" customHeight="1" thickBot="1" x14ac:dyDescent="0.5">
      <c r="B7" s="98"/>
      <c r="C7" s="98"/>
      <c r="D7" s="98"/>
      <c r="E7" s="94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  <c r="V7" s="94"/>
      <c r="W7" s="94"/>
      <c r="X7" s="94"/>
      <c r="Y7" s="324"/>
      <c r="Z7" s="325"/>
      <c r="AA7" s="325"/>
      <c r="AB7" s="325"/>
      <c r="AC7" s="329"/>
      <c r="AD7" s="330"/>
      <c r="AE7" s="330"/>
      <c r="AF7" s="330"/>
      <c r="AG7" s="330"/>
      <c r="AH7" s="330"/>
      <c r="AI7" s="330"/>
      <c r="AJ7" s="330"/>
      <c r="AK7" s="330"/>
      <c r="AL7" s="330"/>
      <c r="AM7" s="330"/>
      <c r="AN7" s="330"/>
      <c r="AO7" s="330"/>
      <c r="AP7" s="330"/>
      <c r="AQ7" s="330"/>
      <c r="AR7" s="330"/>
      <c r="AS7" s="330"/>
      <c r="AT7" s="330"/>
      <c r="AU7" s="330"/>
      <c r="AV7" s="330"/>
      <c r="AW7" s="331"/>
    </row>
    <row r="8" spans="2:49" ht="14.1" customHeight="1" x14ac:dyDescent="0.45">
      <c r="B8" s="263" t="s">
        <v>29</v>
      </c>
      <c r="C8" s="263"/>
      <c r="D8" s="263"/>
      <c r="E8" s="94"/>
      <c r="F8" s="94"/>
      <c r="G8" s="94"/>
      <c r="H8" s="94"/>
      <c r="I8" s="94"/>
      <c r="J8" s="94"/>
      <c r="K8" s="94"/>
      <c r="L8" s="94"/>
      <c r="M8" s="94"/>
      <c r="N8" s="94"/>
      <c r="O8" s="94"/>
      <c r="P8" s="94"/>
      <c r="Q8" s="94"/>
      <c r="R8" s="94"/>
      <c r="S8" s="94"/>
      <c r="T8" s="94"/>
      <c r="U8" s="94"/>
      <c r="V8" s="94"/>
      <c r="W8" s="94"/>
      <c r="X8" s="94"/>
      <c r="Y8" s="94"/>
      <c r="Z8" s="94"/>
      <c r="AA8" s="94"/>
      <c r="AB8" s="94"/>
      <c r="AC8" s="94"/>
      <c r="AD8" s="94"/>
      <c r="AE8" s="94"/>
      <c r="AF8" s="94"/>
      <c r="AG8" s="94"/>
      <c r="AH8" s="94"/>
      <c r="AI8" s="94"/>
      <c r="AJ8" s="94"/>
      <c r="AK8" s="94"/>
      <c r="AL8" s="94"/>
      <c r="AM8" s="94"/>
      <c r="AN8" s="264" t="s">
        <v>30</v>
      </c>
      <c r="AO8" s="264"/>
      <c r="AP8" s="264"/>
      <c r="AQ8" s="252" t="s">
        <v>134</v>
      </c>
      <c r="AR8" s="252"/>
      <c r="AS8" s="252"/>
      <c r="AT8" s="252"/>
      <c r="AU8" s="252"/>
      <c r="AV8" s="252"/>
      <c r="AW8" s="252"/>
    </row>
    <row r="9" spans="2:49" ht="14.1" customHeight="1" x14ac:dyDescent="0.45">
      <c r="B9" s="94"/>
      <c r="C9" s="67"/>
      <c r="D9" s="97"/>
      <c r="E9" s="97"/>
      <c r="F9" s="97"/>
      <c r="G9" s="97"/>
      <c r="H9" s="97"/>
      <c r="I9" s="268" t="s">
        <v>111</v>
      </c>
      <c r="J9" s="269"/>
      <c r="K9" s="269"/>
      <c r="L9" s="269"/>
      <c r="M9" s="269"/>
      <c r="N9" s="269"/>
      <c r="O9" s="269"/>
      <c r="P9" s="269"/>
      <c r="Q9" s="269"/>
      <c r="R9" s="269"/>
      <c r="S9" s="269"/>
      <c r="T9" s="269"/>
      <c r="U9" s="269"/>
      <c r="V9" s="269"/>
      <c r="W9" s="269"/>
      <c r="X9" s="269"/>
      <c r="Y9" s="269"/>
      <c r="Z9" s="269"/>
      <c r="AA9" s="269"/>
      <c r="AB9" s="269"/>
      <c r="AC9" s="269"/>
      <c r="AD9" s="269"/>
      <c r="AE9" s="269"/>
      <c r="AF9" s="269"/>
      <c r="AG9" s="269"/>
      <c r="AH9" s="269"/>
      <c r="AI9" s="270"/>
      <c r="AJ9" s="97"/>
      <c r="AK9" s="97"/>
      <c r="AL9" s="97"/>
      <c r="AM9" s="97"/>
      <c r="AN9" s="97"/>
      <c r="AO9" s="68"/>
      <c r="AP9" s="94"/>
      <c r="AQ9" s="271"/>
      <c r="AR9" s="271"/>
      <c r="AS9" s="271"/>
      <c r="AT9" s="271"/>
      <c r="AU9" s="271"/>
      <c r="AV9" s="271"/>
      <c r="AW9" s="271"/>
    </row>
    <row r="10" spans="2:49" ht="14.1" customHeight="1" thickBot="1" x14ac:dyDescent="0.5">
      <c r="B10" s="275" t="s">
        <v>112</v>
      </c>
      <c r="C10" s="59"/>
      <c r="D10" s="60"/>
      <c r="E10" s="60"/>
      <c r="F10" s="60"/>
      <c r="G10" s="60"/>
      <c r="H10" s="60"/>
      <c r="I10" s="65"/>
      <c r="J10" s="64"/>
      <c r="K10" s="64"/>
      <c r="L10" s="64"/>
      <c r="M10" s="64"/>
      <c r="N10" s="64"/>
      <c r="O10" s="64"/>
      <c r="P10" s="64"/>
      <c r="Q10" s="64"/>
      <c r="R10" s="64"/>
      <c r="S10" s="64"/>
      <c r="T10" s="64"/>
      <c r="U10" s="64"/>
      <c r="V10" s="64"/>
      <c r="W10" s="64"/>
      <c r="X10" s="64"/>
      <c r="Y10" s="64"/>
      <c r="Z10" s="64"/>
      <c r="AA10" s="64"/>
      <c r="AB10" s="64"/>
      <c r="AC10" s="64"/>
      <c r="AD10" s="64"/>
      <c r="AE10" s="64"/>
      <c r="AF10" s="64"/>
      <c r="AG10" s="64"/>
      <c r="AH10" s="64"/>
      <c r="AI10" s="66"/>
      <c r="AJ10" s="60"/>
      <c r="AK10" s="60"/>
      <c r="AL10" s="60"/>
      <c r="AM10" s="60"/>
      <c r="AN10" s="60"/>
      <c r="AO10" s="61"/>
      <c r="AP10" s="297"/>
      <c r="AQ10" s="94"/>
      <c r="AR10" s="265"/>
      <c r="AS10" s="265"/>
      <c r="AT10" s="265"/>
      <c r="AU10" s="265"/>
      <c r="AV10" s="265"/>
      <c r="AW10" s="265"/>
    </row>
    <row r="11" spans="2:49" ht="14.1" customHeight="1" thickTop="1" x14ac:dyDescent="0.45">
      <c r="B11" s="276"/>
      <c r="C11" s="282"/>
      <c r="D11" s="283"/>
      <c r="E11" s="283"/>
      <c r="F11" s="283"/>
      <c r="G11" s="283"/>
      <c r="H11" s="283"/>
      <c r="I11" s="58"/>
      <c r="J11" s="58"/>
      <c r="K11" s="58"/>
      <c r="L11" s="58"/>
      <c r="M11" s="58"/>
      <c r="N11" s="58"/>
      <c r="O11" s="58"/>
      <c r="P11" s="58"/>
      <c r="Q11" s="58"/>
      <c r="R11" s="58"/>
      <c r="S11" s="58"/>
      <c r="T11" s="58"/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58"/>
      <c r="AF11" s="58"/>
      <c r="AG11" s="58"/>
      <c r="AH11" s="58"/>
      <c r="AI11" s="58"/>
      <c r="AJ11" s="286"/>
      <c r="AK11" s="286"/>
      <c r="AL11" s="286"/>
      <c r="AM11" s="286"/>
      <c r="AN11" s="286"/>
      <c r="AO11" s="287"/>
      <c r="AP11" s="298"/>
      <c r="AQ11" s="94"/>
      <c r="AR11" s="265"/>
      <c r="AS11" s="265"/>
      <c r="AT11" s="265"/>
      <c r="AU11" s="265"/>
      <c r="AV11" s="265"/>
      <c r="AW11" s="265"/>
    </row>
    <row r="12" spans="2:49" ht="14.1" customHeight="1" x14ac:dyDescent="0.45">
      <c r="B12" s="276"/>
      <c r="C12" s="282"/>
      <c r="D12" s="283"/>
      <c r="E12" s="283"/>
      <c r="F12" s="283"/>
      <c r="G12" s="283"/>
      <c r="H12" s="283"/>
      <c r="I12" s="58"/>
      <c r="J12" s="58"/>
      <c r="K12" s="58"/>
      <c r="L12" s="58"/>
      <c r="M12" s="58"/>
      <c r="N12" s="58"/>
      <c r="O12" s="58"/>
      <c r="P12" s="58"/>
      <c r="Q12" s="58"/>
      <c r="R12" s="58"/>
      <c r="S12" s="58"/>
      <c r="T12" s="58"/>
      <c r="U12" s="58"/>
      <c r="V12" s="58"/>
      <c r="W12" s="58"/>
      <c r="X12" s="58"/>
      <c r="Y12" s="58"/>
      <c r="Z12" s="58"/>
      <c r="AA12" s="58"/>
      <c r="AB12" s="58"/>
      <c r="AC12" s="58"/>
      <c r="AD12" s="58"/>
      <c r="AE12" s="58"/>
      <c r="AF12" s="58"/>
      <c r="AG12" s="58"/>
      <c r="AH12" s="58"/>
      <c r="AI12" s="58"/>
      <c r="AJ12" s="286"/>
      <c r="AK12" s="286"/>
      <c r="AL12" s="286"/>
      <c r="AM12" s="286"/>
      <c r="AN12" s="286"/>
      <c r="AO12" s="287"/>
      <c r="AP12" s="298"/>
      <c r="AQ12" s="94"/>
      <c r="AR12" s="265"/>
      <c r="AS12" s="265"/>
      <c r="AT12" s="265"/>
      <c r="AU12" s="265"/>
      <c r="AV12" s="265"/>
      <c r="AW12" s="265"/>
    </row>
    <row r="13" spans="2:49" ht="14.1" customHeight="1" x14ac:dyDescent="0.45">
      <c r="B13" s="276"/>
      <c r="C13" s="282"/>
      <c r="D13" s="283"/>
      <c r="E13" s="283"/>
      <c r="F13" s="283"/>
      <c r="G13" s="283"/>
      <c r="H13" s="283"/>
      <c r="I13" s="58"/>
      <c r="J13" s="58"/>
      <c r="K13" s="58"/>
      <c r="L13" s="58"/>
      <c r="M13" s="58"/>
      <c r="N13" s="58"/>
      <c r="O13" s="58"/>
      <c r="P13" s="58"/>
      <c r="Q13" s="58"/>
      <c r="R13" s="58"/>
      <c r="S13" s="58"/>
      <c r="T13" s="58"/>
      <c r="U13" s="58"/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286"/>
      <c r="AK13" s="286"/>
      <c r="AL13" s="286"/>
      <c r="AM13" s="286"/>
      <c r="AN13" s="286"/>
      <c r="AO13" s="287"/>
      <c r="AP13" s="298"/>
      <c r="AQ13" s="94"/>
      <c r="AR13" s="265"/>
      <c r="AS13" s="265"/>
      <c r="AT13" s="265"/>
      <c r="AU13" s="265"/>
      <c r="AV13" s="265"/>
      <c r="AW13" s="265"/>
    </row>
    <row r="14" spans="2:49" ht="14.1" customHeight="1" x14ac:dyDescent="0.45">
      <c r="B14" s="276"/>
      <c r="C14" s="282"/>
      <c r="D14" s="283"/>
      <c r="E14" s="283"/>
      <c r="F14" s="283"/>
      <c r="G14" s="283"/>
      <c r="H14" s="283"/>
      <c r="I14" s="58"/>
      <c r="J14" s="58"/>
      <c r="K14" s="58"/>
      <c r="L14" s="58"/>
      <c r="M14" s="58"/>
      <c r="N14" s="58"/>
      <c r="O14" s="58"/>
      <c r="P14" s="58"/>
      <c r="Q14" s="58"/>
      <c r="R14" s="58"/>
      <c r="S14" s="58"/>
      <c r="T14" s="58"/>
      <c r="U14" s="58"/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286"/>
      <c r="AK14" s="286"/>
      <c r="AL14" s="286"/>
      <c r="AM14" s="286"/>
      <c r="AN14" s="286"/>
      <c r="AO14" s="287"/>
      <c r="AP14" s="298"/>
      <c r="AQ14" s="94"/>
      <c r="AR14" s="265"/>
      <c r="AS14" s="265"/>
      <c r="AT14" s="265"/>
      <c r="AU14" s="265"/>
      <c r="AV14" s="265"/>
      <c r="AW14" s="265"/>
    </row>
    <row r="15" spans="2:49" ht="14.1" customHeight="1" x14ac:dyDescent="0.45">
      <c r="B15" s="276"/>
      <c r="C15" s="282"/>
      <c r="D15" s="283"/>
      <c r="E15" s="283"/>
      <c r="F15" s="283"/>
      <c r="G15" s="283"/>
      <c r="H15" s="283"/>
      <c r="I15" s="58"/>
      <c r="J15" s="58"/>
      <c r="K15" s="58"/>
      <c r="L15" s="58"/>
      <c r="M15" s="58"/>
      <c r="N15" s="58"/>
      <c r="O15" s="58"/>
      <c r="P15" s="58"/>
      <c r="Q15" s="58"/>
      <c r="R15" s="58"/>
      <c r="S15" s="58"/>
      <c r="T15" s="58"/>
      <c r="U15" s="58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286"/>
      <c r="AK15" s="286"/>
      <c r="AL15" s="286"/>
      <c r="AM15" s="286"/>
      <c r="AN15" s="286"/>
      <c r="AO15" s="287"/>
      <c r="AP15" s="96"/>
      <c r="AQ15" s="94"/>
      <c r="AR15" s="94"/>
      <c r="AS15" s="94"/>
      <c r="AT15" s="94"/>
      <c r="AU15" s="94"/>
      <c r="AV15" s="94"/>
      <c r="AW15" s="94"/>
    </row>
    <row r="16" spans="2:49" ht="14.1" customHeight="1" x14ac:dyDescent="0.45">
      <c r="B16" s="276"/>
      <c r="C16" s="282"/>
      <c r="D16" s="283"/>
      <c r="E16" s="283"/>
      <c r="F16" s="283"/>
      <c r="G16" s="283"/>
      <c r="H16" s="283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286"/>
      <c r="AK16" s="286"/>
      <c r="AL16" s="286"/>
      <c r="AM16" s="286"/>
      <c r="AN16" s="286"/>
      <c r="AO16" s="287"/>
      <c r="AP16" s="95"/>
      <c r="AQ16" s="94"/>
      <c r="AR16" s="94"/>
      <c r="AS16" s="94"/>
      <c r="AT16" s="94"/>
      <c r="AU16" s="94"/>
      <c r="AV16" s="94"/>
      <c r="AW16" s="94"/>
    </row>
    <row r="17" spans="2:49" ht="14.1" customHeight="1" x14ac:dyDescent="0.45">
      <c r="B17" s="276"/>
      <c r="C17" s="282"/>
      <c r="D17" s="283"/>
      <c r="E17" s="283"/>
      <c r="F17" s="283"/>
      <c r="G17" s="283"/>
      <c r="H17" s="283"/>
      <c r="I17" s="58"/>
      <c r="J17" s="58"/>
      <c r="K17" s="58"/>
      <c r="L17" s="58"/>
      <c r="M17" s="58"/>
      <c r="N17" s="58"/>
      <c r="O17" s="58"/>
      <c r="P17" s="58"/>
      <c r="Q17" s="58"/>
      <c r="R17" s="58"/>
      <c r="S17" s="58"/>
      <c r="T17" s="58"/>
      <c r="U17" s="58"/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286"/>
      <c r="AK17" s="286"/>
      <c r="AL17" s="286"/>
      <c r="AM17" s="286"/>
      <c r="AN17" s="286"/>
      <c r="AO17" s="287"/>
      <c r="AP17" s="95"/>
      <c r="AQ17" s="94"/>
      <c r="AR17" s="265"/>
      <c r="AS17" s="265"/>
      <c r="AT17" s="265"/>
      <c r="AU17" s="265"/>
      <c r="AV17" s="265"/>
      <c r="AW17" s="265"/>
    </row>
    <row r="18" spans="2:49" ht="14.1" customHeight="1" x14ac:dyDescent="0.45">
      <c r="B18" s="276"/>
      <c r="C18" s="282"/>
      <c r="D18" s="283"/>
      <c r="E18" s="283"/>
      <c r="F18" s="283"/>
      <c r="G18" s="283"/>
      <c r="H18" s="283"/>
      <c r="I18" s="58"/>
      <c r="J18" s="58"/>
      <c r="K18" s="58"/>
      <c r="L18" s="58"/>
      <c r="M18" s="58"/>
      <c r="N18" s="58"/>
      <c r="O18" s="58"/>
      <c r="P18" s="58"/>
      <c r="Q18" s="58"/>
      <c r="R18" s="58"/>
      <c r="S18" s="58"/>
      <c r="T18" s="58"/>
      <c r="U18" s="58"/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286"/>
      <c r="AK18" s="286"/>
      <c r="AL18" s="286"/>
      <c r="AM18" s="286"/>
      <c r="AN18" s="286"/>
      <c r="AO18" s="287"/>
      <c r="AP18" s="95"/>
      <c r="AQ18" s="94"/>
      <c r="AR18" s="266"/>
      <c r="AS18" s="266"/>
      <c r="AT18" s="266"/>
      <c r="AU18" s="267"/>
      <c r="AV18" s="267"/>
      <c r="AW18" s="266"/>
    </row>
    <row r="19" spans="2:49" ht="14.1" customHeight="1" x14ac:dyDescent="0.45">
      <c r="B19" s="276"/>
      <c r="C19" s="282"/>
      <c r="D19" s="283"/>
      <c r="E19" s="283"/>
      <c r="F19" s="283"/>
      <c r="G19" s="283"/>
      <c r="H19" s="283"/>
      <c r="I19" s="58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286"/>
      <c r="AK19" s="286"/>
      <c r="AL19" s="286"/>
      <c r="AM19" s="286"/>
      <c r="AN19" s="286"/>
      <c r="AO19" s="287"/>
      <c r="AP19" s="95"/>
      <c r="AQ19" s="94"/>
      <c r="AR19" s="266"/>
      <c r="AS19" s="266"/>
      <c r="AT19" s="266"/>
      <c r="AU19" s="267"/>
      <c r="AV19" s="267"/>
      <c r="AW19" s="266"/>
    </row>
    <row r="20" spans="2:49" ht="14.1" customHeight="1" x14ac:dyDescent="0.45">
      <c r="B20" s="276"/>
      <c r="C20" s="282"/>
      <c r="D20" s="283"/>
      <c r="E20" s="283"/>
      <c r="F20" s="283"/>
      <c r="G20" s="283"/>
      <c r="H20" s="283"/>
      <c r="I20" s="58"/>
      <c r="J20" s="58"/>
      <c r="K20" s="58"/>
      <c r="L20" s="58"/>
      <c r="M20" s="58"/>
      <c r="N20" s="58"/>
      <c r="O20" s="58"/>
      <c r="P20" s="58"/>
      <c r="Q20" s="58"/>
      <c r="R20" s="58"/>
      <c r="S20" s="58"/>
      <c r="T20" s="58"/>
      <c r="U20" s="58"/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286"/>
      <c r="AK20" s="286"/>
      <c r="AL20" s="286"/>
      <c r="AM20" s="286"/>
      <c r="AN20" s="286"/>
      <c r="AO20" s="287"/>
      <c r="AP20" s="95"/>
      <c r="AQ20" s="94"/>
      <c r="AR20" s="266"/>
      <c r="AS20" s="266"/>
      <c r="AT20" s="266"/>
      <c r="AU20" s="267"/>
      <c r="AV20" s="267"/>
      <c r="AW20" s="266"/>
    </row>
    <row r="21" spans="2:49" ht="14.1" customHeight="1" x14ac:dyDescent="0.45">
      <c r="B21" s="276"/>
      <c r="C21" s="282"/>
      <c r="D21" s="283"/>
      <c r="E21" s="283"/>
      <c r="F21" s="283"/>
      <c r="G21" s="283"/>
      <c r="H21" s="283"/>
      <c r="I21" s="58"/>
      <c r="J21" s="58"/>
      <c r="K21" s="58"/>
      <c r="L21" s="58"/>
      <c r="M21" s="58"/>
      <c r="N21" s="58"/>
      <c r="O21" s="58"/>
      <c r="P21" s="58"/>
      <c r="Q21" s="58"/>
      <c r="R21" s="58"/>
      <c r="S21" s="58"/>
      <c r="T21" s="58"/>
      <c r="U21" s="58"/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286"/>
      <c r="AK21" s="286"/>
      <c r="AL21" s="286"/>
      <c r="AM21" s="286"/>
      <c r="AN21" s="286"/>
      <c r="AO21" s="287"/>
      <c r="AP21" s="95"/>
      <c r="AQ21" s="94"/>
      <c r="AR21" s="266"/>
      <c r="AS21" s="266"/>
      <c r="AT21" s="266"/>
      <c r="AU21" s="267"/>
      <c r="AV21" s="267"/>
      <c r="AW21" s="266"/>
    </row>
    <row r="22" spans="2:49" ht="14.1" customHeight="1" x14ac:dyDescent="0.45">
      <c r="B22" s="276"/>
      <c r="C22" s="282"/>
      <c r="D22" s="283"/>
      <c r="E22" s="283"/>
      <c r="F22" s="283"/>
      <c r="G22" s="283"/>
      <c r="H22" s="283"/>
      <c r="I22" s="58"/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58"/>
      <c r="U22" s="58"/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286"/>
      <c r="AK22" s="286"/>
      <c r="AL22" s="286"/>
      <c r="AM22" s="286"/>
      <c r="AN22" s="286"/>
      <c r="AO22" s="287"/>
      <c r="AP22" s="95"/>
      <c r="AQ22" s="94"/>
      <c r="AR22" s="94"/>
      <c r="AS22" s="94"/>
      <c r="AT22" s="94"/>
      <c r="AU22" s="94"/>
      <c r="AV22" s="94"/>
      <c r="AW22" s="94"/>
    </row>
    <row r="23" spans="2:49" ht="14.1" customHeight="1" thickBot="1" x14ac:dyDescent="0.5">
      <c r="B23" s="276"/>
      <c r="C23" s="282"/>
      <c r="D23" s="283"/>
      <c r="E23" s="283"/>
      <c r="F23" s="283"/>
      <c r="G23" s="283"/>
      <c r="H23" s="283"/>
      <c r="I23" s="58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286"/>
      <c r="AK23" s="286"/>
      <c r="AL23" s="286"/>
      <c r="AM23" s="286"/>
      <c r="AN23" s="286"/>
      <c r="AO23" s="287"/>
      <c r="AP23" s="95"/>
      <c r="AQ23" s="94"/>
      <c r="AR23" s="94"/>
      <c r="AS23" s="94"/>
      <c r="AT23" s="94"/>
      <c r="AU23" s="94"/>
      <c r="AV23" s="94"/>
      <c r="AW23" s="94"/>
    </row>
    <row r="24" spans="2:49" ht="14.1" customHeight="1" thickTop="1" thickBot="1" x14ac:dyDescent="0.5">
      <c r="B24" s="276"/>
      <c r="C24" s="282"/>
      <c r="D24" s="283"/>
      <c r="E24" s="283"/>
      <c r="F24" s="283"/>
      <c r="G24" s="283"/>
      <c r="H24" s="283"/>
      <c r="I24" s="58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286"/>
      <c r="AK24" s="286"/>
      <c r="AL24" s="286"/>
      <c r="AM24" s="286"/>
      <c r="AN24" s="286"/>
      <c r="AO24" s="287"/>
      <c r="AP24" s="95"/>
      <c r="AQ24" s="94"/>
      <c r="AR24" s="346" t="s">
        <v>32</v>
      </c>
      <c r="AS24" s="347"/>
      <c r="AT24" s="347"/>
      <c r="AU24" s="347"/>
      <c r="AV24" s="347"/>
      <c r="AW24" s="348"/>
    </row>
    <row r="25" spans="2:49" ht="14.1" customHeight="1" thickTop="1" thickBot="1" x14ac:dyDescent="0.5">
      <c r="B25" s="276"/>
      <c r="C25" s="282"/>
      <c r="D25" s="283"/>
      <c r="E25" s="283"/>
      <c r="F25" s="283"/>
      <c r="G25" s="283"/>
      <c r="H25" s="283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286"/>
      <c r="AK25" s="286"/>
      <c r="AL25" s="286"/>
      <c r="AM25" s="286"/>
      <c r="AN25" s="286"/>
      <c r="AO25" s="287"/>
      <c r="AP25" s="95"/>
      <c r="AQ25" s="94"/>
      <c r="AR25" s="346"/>
      <c r="AS25" s="347"/>
      <c r="AT25" s="347"/>
      <c r="AU25" s="347"/>
      <c r="AV25" s="347"/>
      <c r="AW25" s="348"/>
    </row>
    <row r="26" spans="2:49" ht="14.1" customHeight="1" thickTop="1" thickBot="1" x14ac:dyDescent="0.5">
      <c r="B26" s="276"/>
      <c r="C26" s="282"/>
      <c r="D26" s="283"/>
      <c r="E26" s="283"/>
      <c r="F26" s="283"/>
      <c r="G26" s="283"/>
      <c r="H26" s="283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286"/>
      <c r="AK26" s="286"/>
      <c r="AL26" s="286"/>
      <c r="AM26" s="286"/>
      <c r="AN26" s="286"/>
      <c r="AO26" s="287"/>
      <c r="AP26" s="95"/>
      <c r="AQ26" s="94"/>
      <c r="AR26" s="278" t="s">
        <v>89</v>
      </c>
      <c r="AS26" s="279"/>
      <c r="AT26" s="279"/>
      <c r="AU26" s="279"/>
      <c r="AV26" s="279"/>
      <c r="AW26" s="280"/>
    </row>
    <row r="27" spans="2:49" ht="14.1" customHeight="1" thickTop="1" thickBot="1" x14ac:dyDescent="0.5">
      <c r="B27" s="276"/>
      <c r="C27" s="282"/>
      <c r="D27" s="283"/>
      <c r="E27" s="283"/>
      <c r="F27" s="283"/>
      <c r="G27" s="283"/>
      <c r="H27" s="283"/>
      <c r="I27" s="58"/>
      <c r="J27" s="58"/>
      <c r="K27" s="58"/>
      <c r="L27" s="58"/>
      <c r="M27" s="58"/>
      <c r="N27" s="58"/>
      <c r="O27" s="58"/>
      <c r="P27" s="58"/>
      <c r="Q27" s="58"/>
      <c r="R27" s="58"/>
      <c r="S27" s="58"/>
      <c r="T27" s="58"/>
      <c r="U27" s="58"/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286"/>
      <c r="AK27" s="286"/>
      <c r="AL27" s="286"/>
      <c r="AM27" s="286"/>
      <c r="AN27" s="286"/>
      <c r="AO27" s="287"/>
      <c r="AP27" s="95"/>
      <c r="AQ27" s="94"/>
      <c r="AR27" s="281"/>
      <c r="AS27" s="279"/>
      <c r="AT27" s="279"/>
      <c r="AU27" s="279"/>
      <c r="AV27" s="279"/>
      <c r="AW27" s="280"/>
    </row>
    <row r="28" spans="2:49" ht="14.1" customHeight="1" thickTop="1" thickBot="1" x14ac:dyDescent="0.5">
      <c r="B28" s="276"/>
      <c r="C28" s="282"/>
      <c r="D28" s="283"/>
      <c r="E28" s="283"/>
      <c r="F28" s="283"/>
      <c r="G28" s="283"/>
      <c r="H28" s="283"/>
      <c r="I28" s="58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286"/>
      <c r="AK28" s="286"/>
      <c r="AL28" s="286"/>
      <c r="AM28" s="286"/>
      <c r="AN28" s="286"/>
      <c r="AO28" s="287"/>
      <c r="AP28" s="95"/>
      <c r="AQ28" s="94"/>
      <c r="AR28" s="281"/>
      <c r="AS28" s="279"/>
      <c r="AT28" s="279"/>
      <c r="AU28" s="279"/>
      <c r="AV28" s="279"/>
      <c r="AW28" s="280"/>
    </row>
    <row r="29" spans="2:49" ht="14.1" customHeight="1" thickTop="1" thickBot="1" x14ac:dyDescent="0.5">
      <c r="B29" s="276"/>
      <c r="C29" s="282"/>
      <c r="D29" s="283"/>
      <c r="E29" s="283"/>
      <c r="F29" s="283"/>
      <c r="G29" s="283"/>
      <c r="H29" s="283"/>
      <c r="I29" s="58"/>
      <c r="J29" s="5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286"/>
      <c r="AK29" s="286"/>
      <c r="AL29" s="286"/>
      <c r="AM29" s="286"/>
      <c r="AN29" s="286"/>
      <c r="AO29" s="287"/>
      <c r="AP29" s="95"/>
      <c r="AQ29" s="94"/>
      <c r="AR29" s="281"/>
      <c r="AS29" s="279"/>
      <c r="AT29" s="279"/>
      <c r="AU29" s="279"/>
      <c r="AV29" s="279"/>
      <c r="AW29" s="280"/>
    </row>
    <row r="30" spans="2:49" ht="14.1" customHeight="1" thickTop="1" thickBot="1" x14ac:dyDescent="0.5">
      <c r="B30" s="276"/>
      <c r="C30" s="282"/>
      <c r="D30" s="283"/>
      <c r="E30" s="283"/>
      <c r="F30" s="283"/>
      <c r="G30" s="283"/>
      <c r="H30" s="283"/>
      <c r="I30" s="58"/>
      <c r="J30" s="58"/>
      <c r="K30" s="58"/>
      <c r="L30" s="58"/>
      <c r="M30" s="58"/>
      <c r="N30" s="58"/>
      <c r="O30" s="58"/>
      <c r="P30" s="58"/>
      <c r="Q30" s="58"/>
      <c r="R30" s="58"/>
      <c r="S30" s="58"/>
      <c r="T30" s="58"/>
      <c r="U30" s="58"/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286"/>
      <c r="AK30" s="286"/>
      <c r="AL30" s="286"/>
      <c r="AM30" s="286"/>
      <c r="AN30" s="286"/>
      <c r="AO30" s="287"/>
      <c r="AP30" s="95"/>
      <c r="AQ30" s="94"/>
      <c r="AR30" s="281"/>
      <c r="AS30" s="279"/>
      <c r="AT30" s="279"/>
      <c r="AU30" s="279"/>
      <c r="AV30" s="279"/>
      <c r="AW30" s="280"/>
    </row>
    <row r="31" spans="2:49" ht="14.1" customHeight="1" thickTop="1" thickBot="1" x14ac:dyDescent="0.5">
      <c r="B31" s="276"/>
      <c r="C31" s="282"/>
      <c r="D31" s="283"/>
      <c r="E31" s="283"/>
      <c r="F31" s="283"/>
      <c r="G31" s="283"/>
      <c r="H31" s="283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286"/>
      <c r="AK31" s="286"/>
      <c r="AL31" s="286"/>
      <c r="AM31" s="286"/>
      <c r="AN31" s="286"/>
      <c r="AO31" s="287"/>
      <c r="AP31" s="95"/>
      <c r="AQ31" s="94"/>
      <c r="AR31" s="281"/>
      <c r="AS31" s="279"/>
      <c r="AT31" s="279"/>
      <c r="AU31" s="279"/>
      <c r="AV31" s="279"/>
      <c r="AW31" s="280"/>
    </row>
    <row r="32" spans="2:49" ht="14.1" customHeight="1" thickTop="1" thickBot="1" x14ac:dyDescent="0.5">
      <c r="B32" s="276"/>
      <c r="C32" s="282"/>
      <c r="D32" s="283"/>
      <c r="E32" s="283"/>
      <c r="F32" s="283"/>
      <c r="G32" s="283"/>
      <c r="H32" s="283"/>
      <c r="I32" s="58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V32" s="58"/>
      <c r="W32" s="58"/>
      <c r="X32" s="58"/>
      <c r="Y32" s="58"/>
      <c r="Z32" s="58"/>
      <c r="AA32" s="58"/>
      <c r="AB32" s="58"/>
      <c r="AC32" s="58"/>
      <c r="AD32" s="58"/>
      <c r="AE32" s="58"/>
      <c r="AF32" s="58"/>
      <c r="AG32" s="58"/>
      <c r="AH32" s="58"/>
      <c r="AI32" s="58"/>
      <c r="AJ32" s="286"/>
      <c r="AK32" s="286"/>
      <c r="AL32" s="286"/>
      <c r="AM32" s="286"/>
      <c r="AN32" s="286"/>
      <c r="AO32" s="287"/>
      <c r="AP32" s="95"/>
      <c r="AQ32" s="94"/>
      <c r="AR32" s="281"/>
      <c r="AS32" s="279"/>
      <c r="AT32" s="279"/>
      <c r="AU32" s="279"/>
      <c r="AV32" s="279"/>
      <c r="AW32" s="280"/>
    </row>
    <row r="33" spans="2:49" ht="14.1" customHeight="1" thickTop="1" thickBot="1" x14ac:dyDescent="0.5">
      <c r="B33" s="276"/>
      <c r="C33" s="282"/>
      <c r="D33" s="283"/>
      <c r="E33" s="283"/>
      <c r="F33" s="283"/>
      <c r="G33" s="283"/>
      <c r="H33" s="283"/>
      <c r="I33" s="58"/>
      <c r="J33" s="5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V33" s="58"/>
      <c r="W33" s="58"/>
      <c r="X33" s="58"/>
      <c r="Y33" s="58"/>
      <c r="Z33" s="58"/>
      <c r="AA33" s="58"/>
      <c r="AB33" s="58"/>
      <c r="AC33" s="58"/>
      <c r="AD33" s="58"/>
      <c r="AE33" s="58"/>
      <c r="AF33" s="58"/>
      <c r="AG33" s="58"/>
      <c r="AH33" s="58"/>
      <c r="AI33" s="58"/>
      <c r="AJ33" s="286"/>
      <c r="AK33" s="286"/>
      <c r="AL33" s="286"/>
      <c r="AM33" s="286"/>
      <c r="AN33" s="286"/>
      <c r="AO33" s="287"/>
      <c r="AP33" s="95"/>
      <c r="AQ33" s="94"/>
      <c r="AR33" s="281"/>
      <c r="AS33" s="279"/>
      <c r="AT33" s="279"/>
      <c r="AU33" s="279"/>
      <c r="AV33" s="279"/>
      <c r="AW33" s="280"/>
    </row>
    <row r="34" spans="2:49" ht="14.1" customHeight="1" thickTop="1" x14ac:dyDescent="0.45">
      <c r="B34" s="277"/>
      <c r="C34" s="284"/>
      <c r="D34" s="285"/>
      <c r="E34" s="285"/>
      <c r="F34" s="285"/>
      <c r="G34" s="285"/>
      <c r="H34" s="285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288"/>
      <c r="AK34" s="288"/>
      <c r="AL34" s="288"/>
      <c r="AM34" s="288"/>
      <c r="AN34" s="288"/>
      <c r="AO34" s="289"/>
      <c r="AP34" s="95"/>
      <c r="AQ34" s="94"/>
      <c r="AR34" s="94"/>
      <c r="AS34" s="94"/>
      <c r="AT34" s="94"/>
      <c r="AU34" s="94"/>
      <c r="AV34" s="94"/>
      <c r="AW34" s="94"/>
    </row>
    <row r="35" spans="2:49" ht="14.1" customHeight="1" x14ac:dyDescent="0.45">
      <c r="B35" s="94"/>
      <c r="C35" s="340" t="s">
        <v>87</v>
      </c>
      <c r="D35" s="266"/>
      <c r="E35" s="266"/>
      <c r="F35" s="266"/>
      <c r="G35" s="266"/>
      <c r="H35" s="266"/>
      <c r="I35" s="266"/>
      <c r="J35" s="266"/>
      <c r="K35" s="266"/>
      <c r="L35" s="266"/>
      <c r="M35" s="266"/>
      <c r="N35" s="266"/>
      <c r="O35" s="266"/>
      <c r="P35" s="266"/>
      <c r="Q35" s="266"/>
      <c r="R35" s="266"/>
      <c r="S35" s="266"/>
      <c r="T35" s="266"/>
      <c r="U35" s="266"/>
      <c r="V35" s="266"/>
      <c r="W35" s="266"/>
      <c r="X35" s="266"/>
      <c r="Y35" s="266"/>
      <c r="Z35" s="266"/>
      <c r="AA35" s="266"/>
      <c r="AB35" s="266"/>
      <c r="AC35" s="266"/>
      <c r="AD35" s="266"/>
      <c r="AE35" s="266"/>
      <c r="AF35" s="266"/>
      <c r="AG35" s="266"/>
      <c r="AH35" s="266"/>
      <c r="AI35" s="266"/>
      <c r="AJ35" s="266"/>
      <c r="AK35" s="266"/>
      <c r="AL35" s="266"/>
      <c r="AM35" s="266"/>
      <c r="AN35" s="266"/>
      <c r="AO35" s="341"/>
      <c r="AP35" s="94"/>
      <c r="AQ35" s="94"/>
      <c r="AR35" s="94"/>
      <c r="AS35" s="94"/>
      <c r="AT35" s="94"/>
      <c r="AU35" s="94"/>
      <c r="AV35" s="94"/>
      <c r="AW35" s="94"/>
    </row>
    <row r="36" spans="2:49" ht="14.1" customHeight="1" thickBot="1" x14ac:dyDescent="0.5">
      <c r="B36" s="94"/>
      <c r="C36" s="94"/>
      <c r="D36" s="94"/>
      <c r="E36" s="94"/>
      <c r="F36" s="94"/>
      <c r="G36" s="94"/>
      <c r="H36" s="94"/>
      <c r="I36" s="94"/>
      <c r="J36" s="94"/>
      <c r="K36" s="94"/>
      <c r="L36" s="94"/>
      <c r="M36" s="94"/>
      <c r="N36" s="94"/>
      <c r="O36" s="94"/>
      <c r="P36" s="94"/>
      <c r="Q36" s="94"/>
      <c r="R36" s="94"/>
      <c r="S36" s="94"/>
      <c r="T36" s="94"/>
      <c r="U36" s="94"/>
      <c r="V36" s="94"/>
      <c r="W36" s="94"/>
      <c r="X36" s="94"/>
      <c r="Y36" s="94"/>
      <c r="Z36" s="94"/>
      <c r="AA36" s="94"/>
      <c r="AB36" s="94"/>
      <c r="AC36" s="94"/>
      <c r="AD36" s="94"/>
      <c r="AE36" s="94"/>
      <c r="AF36" s="94"/>
      <c r="AG36" s="94"/>
      <c r="AH36" s="94"/>
      <c r="AI36" s="94"/>
      <c r="AJ36" s="94"/>
      <c r="AK36" s="94"/>
      <c r="AL36" s="94"/>
      <c r="AM36" s="94"/>
      <c r="AN36" s="94"/>
      <c r="AO36" s="94"/>
      <c r="AP36" s="94"/>
      <c r="AQ36" s="94"/>
      <c r="AR36" s="94"/>
      <c r="AS36" s="94"/>
      <c r="AT36" s="94"/>
      <c r="AU36" s="94"/>
      <c r="AV36" s="94"/>
      <c r="AW36" s="94"/>
    </row>
    <row r="37" spans="2:49" ht="14.1" customHeight="1" x14ac:dyDescent="0.45">
      <c r="B37" s="272" t="s">
        <v>86</v>
      </c>
      <c r="C37" s="273"/>
      <c r="D37" s="273"/>
      <c r="E37" s="273"/>
      <c r="F37" s="273"/>
      <c r="G37" s="273"/>
      <c r="H37" s="273"/>
      <c r="I37" s="273"/>
      <c r="J37" s="273"/>
      <c r="K37" s="273"/>
      <c r="L37" s="273"/>
      <c r="M37" s="273"/>
      <c r="N37" s="273"/>
      <c r="O37" s="273" t="s">
        <v>31</v>
      </c>
      <c r="P37" s="273"/>
      <c r="Q37" s="273"/>
      <c r="R37" s="273"/>
      <c r="S37" s="273"/>
      <c r="T37" s="273"/>
      <c r="U37" s="273"/>
      <c r="V37" s="273"/>
      <c r="W37" s="273"/>
      <c r="X37" s="273"/>
      <c r="Y37" s="273" t="s">
        <v>27</v>
      </c>
      <c r="Z37" s="273"/>
      <c r="AA37" s="273"/>
      <c r="AB37" s="273"/>
      <c r="AC37" s="273"/>
      <c r="AD37" s="273"/>
      <c r="AE37" s="273" t="s">
        <v>28</v>
      </c>
      <c r="AF37" s="273"/>
      <c r="AG37" s="273"/>
      <c r="AH37" s="273"/>
      <c r="AI37" s="273"/>
      <c r="AJ37" s="274"/>
      <c r="AK37" s="94"/>
      <c r="AL37" s="272" t="s">
        <v>21</v>
      </c>
      <c r="AM37" s="273"/>
      <c r="AN37" s="273"/>
      <c r="AO37" s="273"/>
      <c r="AP37" s="273" t="s">
        <v>22</v>
      </c>
      <c r="AQ37" s="273"/>
      <c r="AR37" s="273"/>
      <c r="AS37" s="273"/>
      <c r="AT37" s="273" t="s">
        <v>26</v>
      </c>
      <c r="AU37" s="273"/>
      <c r="AV37" s="273"/>
      <c r="AW37" s="274"/>
    </row>
    <row r="38" spans="2:49" ht="14.1" customHeight="1" x14ac:dyDescent="0.45">
      <c r="B38" s="344"/>
      <c r="C38" s="334"/>
      <c r="D38" s="334"/>
      <c r="E38" s="334"/>
      <c r="F38" s="334"/>
      <c r="G38" s="334"/>
      <c r="H38" s="334"/>
      <c r="I38" s="334"/>
      <c r="J38" s="334"/>
      <c r="K38" s="334"/>
      <c r="L38" s="334"/>
      <c r="M38" s="334"/>
      <c r="N38" s="334"/>
      <c r="O38" s="342" t="s">
        <v>85</v>
      </c>
      <c r="P38" s="342"/>
      <c r="Q38" s="342"/>
      <c r="R38" s="342"/>
      <c r="S38" s="342"/>
      <c r="T38" s="342"/>
      <c r="U38" s="342"/>
      <c r="V38" s="342"/>
      <c r="W38" s="342"/>
      <c r="X38" s="342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6"/>
      <c r="AK38" s="94"/>
      <c r="AL38" s="338" t="s">
        <v>25</v>
      </c>
      <c r="AM38" s="290"/>
      <c r="AN38" s="290"/>
      <c r="AO38" s="332" t="s">
        <v>23</v>
      </c>
      <c r="AP38" s="294" t="s">
        <v>25</v>
      </c>
      <c r="AQ38" s="290"/>
      <c r="AR38" s="290"/>
      <c r="AS38" s="332" t="s">
        <v>24</v>
      </c>
      <c r="AT38" s="294" t="s">
        <v>25</v>
      </c>
      <c r="AU38" s="290"/>
      <c r="AV38" s="290"/>
      <c r="AW38" s="292" t="s">
        <v>23</v>
      </c>
    </row>
    <row r="39" spans="2:49" ht="14.1" customHeight="1" thickBot="1" x14ac:dyDescent="0.5">
      <c r="B39" s="345"/>
      <c r="C39" s="335"/>
      <c r="D39" s="335"/>
      <c r="E39" s="335"/>
      <c r="F39" s="335"/>
      <c r="G39" s="335"/>
      <c r="H39" s="335"/>
      <c r="I39" s="335"/>
      <c r="J39" s="335"/>
      <c r="K39" s="335"/>
      <c r="L39" s="335"/>
      <c r="M39" s="335"/>
      <c r="N39" s="335"/>
      <c r="O39" s="343"/>
      <c r="P39" s="343"/>
      <c r="Q39" s="343"/>
      <c r="R39" s="343"/>
      <c r="S39" s="343"/>
      <c r="T39" s="343"/>
      <c r="U39" s="343"/>
      <c r="V39" s="343"/>
      <c r="W39" s="343"/>
      <c r="X39" s="343"/>
      <c r="Y39" s="335"/>
      <c r="Z39" s="335"/>
      <c r="AA39" s="335"/>
      <c r="AB39" s="335"/>
      <c r="AC39" s="335"/>
      <c r="AD39" s="335"/>
      <c r="AE39" s="335"/>
      <c r="AF39" s="335"/>
      <c r="AG39" s="335"/>
      <c r="AH39" s="335"/>
      <c r="AI39" s="335"/>
      <c r="AJ39" s="337"/>
      <c r="AK39" s="94"/>
      <c r="AL39" s="339"/>
      <c r="AM39" s="291"/>
      <c r="AN39" s="291"/>
      <c r="AO39" s="333"/>
      <c r="AP39" s="295"/>
      <c r="AQ39" s="291"/>
      <c r="AR39" s="291"/>
      <c r="AS39" s="333"/>
      <c r="AT39" s="295"/>
      <c r="AU39" s="291"/>
      <c r="AV39" s="291"/>
      <c r="AW39" s="293"/>
    </row>
  </sheetData>
  <mergeCells count="50">
    <mergeCell ref="AQ38:AR39"/>
    <mergeCell ref="AS38:AS39"/>
    <mergeCell ref="AT38:AT39"/>
    <mergeCell ref="AU38:AV39"/>
    <mergeCell ref="AW38:AW39"/>
    <mergeCell ref="AP37:AS37"/>
    <mergeCell ref="AT37:AW37"/>
    <mergeCell ref="B38:N39"/>
    <mergeCell ref="O38:X39"/>
    <mergeCell ref="Y38:AD39"/>
    <mergeCell ref="AE38:AJ39"/>
    <mergeCell ref="AL38:AL39"/>
    <mergeCell ref="AM38:AN39"/>
    <mergeCell ref="AO38:AO39"/>
    <mergeCell ref="AP38:AP39"/>
    <mergeCell ref="AU20:AV21"/>
    <mergeCell ref="AW20:AW21"/>
    <mergeCell ref="AR24:AW25"/>
    <mergeCell ref="AR26:AW33"/>
    <mergeCell ref="C35:AO35"/>
    <mergeCell ref="B37:N37"/>
    <mergeCell ref="O37:X37"/>
    <mergeCell ref="Y37:AD37"/>
    <mergeCell ref="AE37:AJ37"/>
    <mergeCell ref="AL37:AO37"/>
    <mergeCell ref="B10:B34"/>
    <mergeCell ref="AP10:AP14"/>
    <mergeCell ref="AR10:AW14"/>
    <mergeCell ref="C11:H34"/>
    <mergeCell ref="AJ11:AO34"/>
    <mergeCell ref="AR17:AW17"/>
    <mergeCell ref="AR18:AT19"/>
    <mergeCell ref="AU18:AV19"/>
    <mergeCell ref="AW18:AW19"/>
    <mergeCell ref="AR20:AT21"/>
    <mergeCell ref="B6:D6"/>
    <mergeCell ref="Y6:AB7"/>
    <mergeCell ref="AC6:AW7"/>
    <mergeCell ref="B8:D8"/>
    <mergeCell ref="AN8:AP8"/>
    <mergeCell ref="AQ8:AW9"/>
    <mergeCell ref="I9:AI9"/>
    <mergeCell ref="B2:N3"/>
    <mergeCell ref="O2:AW3"/>
    <mergeCell ref="B4:E5"/>
    <mergeCell ref="F4:N5"/>
    <mergeCell ref="O4:R5"/>
    <mergeCell ref="S4:X5"/>
    <mergeCell ref="Y4:AB5"/>
    <mergeCell ref="AC4:AW5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97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333AA-4F5F-4D35-B90B-3764E36E4561}">
  <sheetPr>
    <tabColor rgb="FFFF0000"/>
    <pageSetUpPr fitToPage="1"/>
  </sheetPr>
  <dimension ref="B1:AQ34"/>
  <sheetViews>
    <sheetView showGridLines="0" showRowColHeaders="0" zoomScaleNormal="100" workbookViewId="0">
      <selection activeCell="B2" sqref="B2:C3"/>
    </sheetView>
  </sheetViews>
  <sheetFormatPr defaultColWidth="8.5" defaultRowHeight="13.2" x14ac:dyDescent="0.45"/>
  <cols>
    <col min="1" max="1" width="3.59765625" style="32" customWidth="1"/>
    <col min="2" max="2" width="3.09765625" style="32" customWidth="1"/>
    <col min="3" max="3" width="5.09765625" style="32" customWidth="1"/>
    <col min="4" max="4" width="6.59765625" style="32" customWidth="1"/>
    <col min="5" max="5" width="5.59765625" style="32" customWidth="1"/>
    <col min="6" max="10" width="3.09765625" style="32" customWidth="1"/>
    <col min="11" max="11" width="7.59765625" style="32" customWidth="1"/>
    <col min="12" max="12" width="3.09765625" style="32" customWidth="1"/>
    <col min="13" max="13" width="5.59765625" style="32" customWidth="1"/>
    <col min="14" max="19" width="2.09765625" style="32" customWidth="1"/>
    <col min="20" max="20" width="2.3984375" style="32" customWidth="1"/>
    <col min="21" max="22" width="7.59765625" style="32" customWidth="1"/>
    <col min="23" max="25" width="2.09765625" style="32" customWidth="1"/>
    <col min="26" max="27" width="1" style="32" customWidth="1"/>
    <col min="28" max="43" width="2.09765625" style="32" customWidth="1"/>
    <col min="44" max="16384" width="8.5" style="32"/>
  </cols>
  <sheetData>
    <row r="1" spans="2:43" ht="18" customHeight="1" x14ac:dyDescent="0.45"/>
    <row r="2" spans="2:43" ht="12" customHeight="1" thickBot="1" x14ac:dyDescent="0.5">
      <c r="B2" s="198" t="s">
        <v>64</v>
      </c>
      <c r="C2" s="199"/>
      <c r="D2" s="175" t="s">
        <v>33</v>
      </c>
      <c r="E2" s="175"/>
      <c r="F2" s="175"/>
      <c r="G2" s="175"/>
      <c r="H2" s="175"/>
      <c r="I2" s="175"/>
      <c r="J2" s="175"/>
      <c r="K2" s="175"/>
      <c r="L2" s="197" t="s">
        <v>113</v>
      </c>
      <c r="M2" s="197"/>
      <c r="N2" s="197"/>
      <c r="O2" s="197"/>
      <c r="P2" s="197"/>
      <c r="Q2" s="197"/>
      <c r="R2" s="197"/>
      <c r="S2" s="197"/>
      <c r="T2" s="197"/>
      <c r="U2" s="197"/>
      <c r="V2" s="197"/>
      <c r="W2" s="197"/>
      <c r="X2" s="197"/>
      <c r="Y2" s="197"/>
      <c r="Z2" s="197"/>
      <c r="AA2" s="197"/>
      <c r="AB2" s="197"/>
      <c r="AC2" s="197"/>
      <c r="AD2" s="197"/>
      <c r="AE2" s="197"/>
      <c r="AF2" s="197"/>
      <c r="AG2" s="197"/>
      <c r="AH2" s="197"/>
      <c r="AI2" s="197"/>
      <c r="AJ2" s="197"/>
      <c r="AK2" s="197"/>
      <c r="AL2" s="197"/>
      <c r="AM2" s="197"/>
      <c r="AN2" s="197"/>
      <c r="AO2" s="197"/>
      <c r="AP2" s="197"/>
      <c r="AQ2" s="197"/>
    </row>
    <row r="3" spans="2:43" ht="12" customHeight="1" thickBot="1" x14ac:dyDescent="0.5">
      <c r="B3" s="199"/>
      <c r="C3" s="199"/>
      <c r="D3" s="29" t="s">
        <v>34</v>
      </c>
      <c r="E3" s="210" t="str">
        <f>teisyutubi</f>
        <v>令和７年１２月１３日</v>
      </c>
      <c r="F3" s="211"/>
      <c r="G3" s="211"/>
      <c r="H3" s="211"/>
      <c r="I3" s="211"/>
      <c r="J3" s="212"/>
      <c r="K3" s="15"/>
      <c r="L3" s="197"/>
      <c r="M3" s="197"/>
      <c r="N3" s="197"/>
      <c r="O3" s="197"/>
      <c r="P3" s="197"/>
      <c r="Q3" s="197"/>
      <c r="R3" s="197"/>
      <c r="S3" s="197"/>
      <c r="T3" s="197"/>
      <c r="U3" s="197"/>
      <c r="V3" s="197"/>
      <c r="W3" s="197"/>
      <c r="X3" s="197"/>
      <c r="Y3" s="197"/>
      <c r="Z3" s="197"/>
      <c r="AA3" s="197"/>
      <c r="AB3" s="197"/>
      <c r="AC3" s="197"/>
      <c r="AD3" s="197"/>
      <c r="AE3" s="197"/>
      <c r="AF3" s="197"/>
      <c r="AG3" s="197"/>
      <c r="AH3" s="197"/>
      <c r="AI3" s="197"/>
      <c r="AJ3" s="197"/>
      <c r="AK3" s="197"/>
      <c r="AL3" s="197"/>
      <c r="AM3" s="197"/>
      <c r="AN3" s="197"/>
      <c r="AO3" s="197"/>
      <c r="AP3" s="197"/>
      <c r="AQ3" s="197"/>
    </row>
    <row r="4" spans="2:43" ht="9" customHeight="1" x14ac:dyDescent="0.45">
      <c r="B4" s="176" t="s">
        <v>35</v>
      </c>
      <c r="C4" s="177"/>
      <c r="D4" s="230" t="str">
        <f>gyouji</f>
        <v>第５３回
福島県アンサンブルコンテスト　いわき支部大会</v>
      </c>
      <c r="E4" s="230"/>
      <c r="F4" s="230"/>
      <c r="G4" s="230"/>
      <c r="H4" s="230"/>
      <c r="I4" s="230"/>
      <c r="J4" s="375"/>
      <c r="K4" s="186" t="s">
        <v>36</v>
      </c>
      <c r="L4" s="236" t="e">
        <f>VLOOKUP(bumon,kaisaijouhou,3,FALSE)</f>
        <v>#N/A</v>
      </c>
      <c r="M4" s="236"/>
      <c r="N4" s="236"/>
      <c r="O4" s="236"/>
      <c r="P4" s="236"/>
      <c r="Q4" s="236"/>
      <c r="R4" s="236"/>
      <c r="S4" s="236"/>
      <c r="T4" s="237"/>
      <c r="U4" s="188" t="s">
        <v>37</v>
      </c>
      <c r="V4" s="145"/>
      <c r="W4" s="145"/>
      <c r="X4" s="189">
        <v>1</v>
      </c>
      <c r="Y4" s="190"/>
      <c r="Z4" s="190"/>
      <c r="AA4" s="190"/>
      <c r="AB4" s="191" t="s">
        <v>7</v>
      </c>
      <c r="AC4" s="145" t="s">
        <v>38</v>
      </c>
      <c r="AD4" s="145"/>
      <c r="AE4" s="145"/>
      <c r="AF4" s="145"/>
      <c r="AG4" s="145"/>
      <c r="AH4" s="200" t="s">
        <v>39</v>
      </c>
      <c r="AI4" s="149"/>
      <c r="AJ4" s="149"/>
      <c r="AK4" s="149"/>
      <c r="AL4" s="149"/>
      <c r="AM4" s="149"/>
      <c r="AN4" s="149"/>
      <c r="AO4" s="149"/>
      <c r="AP4" s="149"/>
      <c r="AQ4" s="149"/>
    </row>
    <row r="5" spans="2:43" ht="9" customHeight="1" x14ac:dyDescent="0.45">
      <c r="B5" s="178"/>
      <c r="C5" s="179"/>
      <c r="D5" s="232"/>
      <c r="E5" s="232"/>
      <c r="F5" s="232"/>
      <c r="G5" s="232"/>
      <c r="H5" s="232"/>
      <c r="I5" s="232"/>
      <c r="J5" s="376"/>
      <c r="K5" s="187"/>
      <c r="L5" s="238"/>
      <c r="M5" s="238"/>
      <c r="N5" s="238"/>
      <c r="O5" s="238"/>
      <c r="P5" s="238"/>
      <c r="Q5" s="238"/>
      <c r="R5" s="238"/>
      <c r="S5" s="238"/>
      <c r="T5" s="239"/>
      <c r="U5" s="188"/>
      <c r="V5" s="145"/>
      <c r="W5" s="145"/>
      <c r="X5" s="189"/>
      <c r="Y5" s="190"/>
      <c r="Z5" s="190"/>
      <c r="AA5" s="190"/>
      <c r="AB5" s="191"/>
      <c r="AC5" s="145"/>
      <c r="AD5" s="145"/>
      <c r="AE5" s="145"/>
      <c r="AF5" s="145"/>
      <c r="AG5" s="145"/>
      <c r="AH5" s="200"/>
      <c r="AI5" s="149"/>
      <c r="AJ5" s="149"/>
      <c r="AK5" s="149"/>
      <c r="AL5" s="149"/>
      <c r="AM5" s="149"/>
      <c r="AN5" s="149"/>
      <c r="AO5" s="149"/>
      <c r="AP5" s="149"/>
      <c r="AQ5" s="149"/>
    </row>
    <row r="6" spans="2:43" ht="9" customHeight="1" x14ac:dyDescent="0.45">
      <c r="B6" s="178"/>
      <c r="C6" s="179"/>
      <c r="D6" s="377"/>
      <c r="E6" s="377"/>
      <c r="F6" s="377"/>
      <c r="G6" s="377"/>
      <c r="H6" s="377"/>
      <c r="I6" s="377"/>
      <c r="J6" s="378"/>
      <c r="K6" s="187"/>
      <c r="L6" s="240"/>
      <c r="M6" s="240"/>
      <c r="N6" s="240"/>
      <c r="O6" s="240"/>
      <c r="P6" s="240"/>
      <c r="Q6" s="240"/>
      <c r="R6" s="240"/>
      <c r="S6" s="240"/>
      <c r="T6" s="241"/>
      <c r="U6" s="188" t="s">
        <v>40</v>
      </c>
      <c r="V6" s="145"/>
      <c r="W6" s="145"/>
      <c r="X6" s="192">
        <f>syoyoujikan</f>
        <v>400</v>
      </c>
      <c r="Y6" s="193"/>
      <c r="Z6" s="193"/>
      <c r="AA6" s="193"/>
      <c r="AB6" s="191" t="s">
        <v>6</v>
      </c>
      <c r="AC6" s="201">
        <f>nyuujouryou</f>
        <v>0</v>
      </c>
      <c r="AD6" s="202"/>
      <c r="AE6" s="202"/>
      <c r="AF6" s="202"/>
      <c r="AG6" s="207" t="s">
        <v>41</v>
      </c>
      <c r="AH6" s="200"/>
      <c r="AI6" s="149"/>
      <c r="AJ6" s="149"/>
      <c r="AK6" s="149"/>
      <c r="AL6" s="149"/>
      <c r="AM6" s="149"/>
      <c r="AN6" s="149"/>
      <c r="AO6" s="149"/>
      <c r="AP6" s="149"/>
      <c r="AQ6" s="149"/>
    </row>
    <row r="7" spans="2:43" ht="9" customHeight="1" x14ac:dyDescent="0.45">
      <c r="B7" s="178" t="s">
        <v>42</v>
      </c>
      <c r="C7" s="179"/>
      <c r="D7" s="379" t="e">
        <f>VLOOKUP(bumon,kaisaijouhou,2,FALSE)</f>
        <v>#N/A</v>
      </c>
      <c r="E7" s="380"/>
      <c r="F7" s="380"/>
      <c r="G7" s="380"/>
      <c r="H7" s="380"/>
      <c r="I7" s="380"/>
      <c r="J7" s="381"/>
      <c r="K7" s="187" t="s">
        <v>63</v>
      </c>
      <c r="L7" s="230" t="s">
        <v>82</v>
      </c>
      <c r="M7" s="230"/>
      <c r="N7" s="230"/>
      <c r="O7" s="230"/>
      <c r="P7" s="230"/>
      <c r="Q7" s="230"/>
      <c r="R7" s="230"/>
      <c r="S7" s="230"/>
      <c r="T7" s="231"/>
      <c r="U7" s="188"/>
      <c r="V7" s="145"/>
      <c r="W7" s="145"/>
      <c r="X7" s="192"/>
      <c r="Y7" s="193"/>
      <c r="Z7" s="193"/>
      <c r="AA7" s="193"/>
      <c r="AB7" s="191"/>
      <c r="AC7" s="203"/>
      <c r="AD7" s="204"/>
      <c r="AE7" s="204"/>
      <c r="AF7" s="204"/>
      <c r="AG7" s="208"/>
      <c r="AH7" s="200"/>
      <c r="AI7" s="149"/>
      <c r="AJ7" s="149"/>
      <c r="AK7" s="149"/>
      <c r="AL7" s="149"/>
      <c r="AM7" s="149"/>
      <c r="AN7" s="149"/>
      <c r="AO7" s="149"/>
      <c r="AP7" s="149"/>
      <c r="AQ7" s="149"/>
    </row>
    <row r="8" spans="2:43" ht="9" customHeight="1" x14ac:dyDescent="0.45">
      <c r="B8" s="178"/>
      <c r="C8" s="179"/>
      <c r="D8" s="382"/>
      <c r="E8" s="266"/>
      <c r="F8" s="266"/>
      <c r="G8" s="266"/>
      <c r="H8" s="266"/>
      <c r="I8" s="266"/>
      <c r="J8" s="383"/>
      <c r="K8" s="187"/>
      <c r="L8" s="232"/>
      <c r="M8" s="232"/>
      <c r="N8" s="232"/>
      <c r="O8" s="232"/>
      <c r="P8" s="232"/>
      <c r="Q8" s="232"/>
      <c r="R8" s="232"/>
      <c r="S8" s="232"/>
      <c r="T8" s="233"/>
      <c r="U8" s="188" t="s">
        <v>43</v>
      </c>
      <c r="V8" s="145"/>
      <c r="W8" s="145"/>
      <c r="X8" s="192" t="e">
        <f>VLOOKUP(bumon,kaisaijouhou,4,FALSE)</f>
        <v>#N/A</v>
      </c>
      <c r="Y8" s="193"/>
      <c r="Z8" s="193"/>
      <c r="AA8" s="193"/>
      <c r="AB8" s="191" t="s">
        <v>44</v>
      </c>
      <c r="AC8" s="203"/>
      <c r="AD8" s="204"/>
      <c r="AE8" s="204"/>
      <c r="AF8" s="204"/>
      <c r="AG8" s="208"/>
      <c r="AH8" s="145" t="s">
        <v>45</v>
      </c>
      <c r="AI8" s="149"/>
      <c r="AJ8" s="149"/>
      <c r="AK8" s="149"/>
      <c r="AL8" s="149"/>
      <c r="AM8" s="149"/>
      <c r="AN8" s="149"/>
      <c r="AO8" s="149"/>
      <c r="AP8" s="149"/>
      <c r="AQ8" s="149"/>
    </row>
    <row r="9" spans="2:43" ht="9" customHeight="1" thickBot="1" x14ac:dyDescent="0.5">
      <c r="B9" s="194"/>
      <c r="C9" s="195"/>
      <c r="D9" s="384"/>
      <c r="E9" s="385"/>
      <c r="F9" s="385"/>
      <c r="G9" s="385"/>
      <c r="H9" s="385"/>
      <c r="I9" s="385"/>
      <c r="J9" s="386"/>
      <c r="K9" s="196"/>
      <c r="L9" s="234"/>
      <c r="M9" s="234"/>
      <c r="N9" s="234"/>
      <c r="O9" s="234"/>
      <c r="P9" s="234"/>
      <c r="Q9" s="234"/>
      <c r="R9" s="234"/>
      <c r="S9" s="234"/>
      <c r="T9" s="235"/>
      <c r="U9" s="188"/>
      <c r="V9" s="145"/>
      <c r="W9" s="145"/>
      <c r="X9" s="192"/>
      <c r="Y9" s="193"/>
      <c r="Z9" s="193"/>
      <c r="AA9" s="193"/>
      <c r="AB9" s="191"/>
      <c r="AC9" s="205"/>
      <c r="AD9" s="206"/>
      <c r="AE9" s="206"/>
      <c r="AF9" s="206"/>
      <c r="AG9" s="209"/>
      <c r="AH9" s="145"/>
      <c r="AI9" s="149"/>
      <c r="AJ9" s="149"/>
      <c r="AK9" s="149"/>
      <c r="AL9" s="149"/>
      <c r="AM9" s="149"/>
      <c r="AN9" s="149"/>
      <c r="AO9" s="149"/>
      <c r="AP9" s="149"/>
      <c r="AQ9" s="149"/>
    </row>
    <row r="10" spans="2:43" ht="9" customHeight="1" thickBot="1" x14ac:dyDescent="0.5"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  <c r="AA10" s="15"/>
      <c r="AB10" s="15"/>
      <c r="AC10" s="15"/>
      <c r="AD10" s="15"/>
      <c r="AE10" s="15"/>
      <c r="AF10" s="15"/>
      <c r="AG10" s="15"/>
      <c r="AH10" s="15"/>
      <c r="AI10" s="15"/>
      <c r="AJ10" s="15"/>
      <c r="AK10" s="15"/>
      <c r="AL10" s="15"/>
      <c r="AM10" s="15"/>
      <c r="AN10" s="15"/>
      <c r="AO10" s="15"/>
      <c r="AP10" s="15"/>
      <c r="AQ10" s="15"/>
    </row>
    <row r="11" spans="2:43" ht="18" customHeight="1" thickBot="1" x14ac:dyDescent="0.5">
      <c r="B11" s="215" t="s">
        <v>46</v>
      </c>
      <c r="C11" s="216"/>
      <c r="D11" s="216"/>
      <c r="E11" s="216"/>
      <c r="F11" s="216"/>
      <c r="G11" s="216"/>
      <c r="H11" s="216"/>
      <c r="I11" s="216" t="s">
        <v>66</v>
      </c>
      <c r="J11" s="216"/>
      <c r="K11" s="216"/>
      <c r="L11" s="216" t="s">
        <v>47</v>
      </c>
      <c r="M11" s="216"/>
      <c r="N11" s="216" t="s">
        <v>67</v>
      </c>
      <c r="O11" s="216"/>
      <c r="P11" s="216"/>
      <c r="Q11" s="216"/>
      <c r="R11" s="216"/>
      <c r="S11" s="216"/>
      <c r="T11" s="217" t="s">
        <v>68</v>
      </c>
      <c r="U11" s="216"/>
      <c r="V11" s="216"/>
      <c r="W11" s="218" t="s">
        <v>48</v>
      </c>
      <c r="X11" s="219"/>
      <c r="Y11" s="218" t="s">
        <v>49</v>
      </c>
      <c r="Z11" s="220"/>
      <c r="AA11" s="221" t="s">
        <v>65</v>
      </c>
      <c r="AB11" s="219"/>
      <c r="AC11" s="218" t="s">
        <v>50</v>
      </c>
      <c r="AD11" s="219"/>
      <c r="AE11" s="219"/>
      <c r="AF11" s="219"/>
      <c r="AG11" s="219"/>
      <c r="AH11" s="219"/>
      <c r="AI11" s="216" t="s">
        <v>51</v>
      </c>
      <c r="AJ11" s="216"/>
      <c r="AK11" s="216"/>
      <c r="AL11" s="216"/>
      <c r="AM11" s="216"/>
      <c r="AN11" s="216"/>
      <c r="AO11" s="216"/>
      <c r="AP11" s="216"/>
      <c r="AQ11" s="31"/>
    </row>
    <row r="12" spans="2:43" ht="18" customHeight="1" x14ac:dyDescent="0.45">
      <c r="B12" s="171">
        <v>1</v>
      </c>
      <c r="C12" s="371" t="s">
        <v>99</v>
      </c>
      <c r="D12" s="371"/>
      <c r="E12" s="371"/>
      <c r="F12" s="371"/>
      <c r="G12" s="371"/>
      <c r="H12" s="371"/>
      <c r="I12" s="372" t="s">
        <v>97</v>
      </c>
      <c r="J12" s="372"/>
      <c r="K12" s="372"/>
      <c r="L12" s="174" t="s">
        <v>52</v>
      </c>
      <c r="M12" s="30" t="s">
        <v>53</v>
      </c>
      <c r="N12" s="372" t="s">
        <v>98</v>
      </c>
      <c r="O12" s="372"/>
      <c r="P12" s="372"/>
      <c r="Q12" s="372"/>
      <c r="R12" s="372"/>
      <c r="S12" s="372"/>
      <c r="T12" s="251">
        <f>IF(AND(C12="",C13=""),"",dantai)</f>
        <v>0</v>
      </c>
      <c r="U12" s="252"/>
      <c r="V12" s="253"/>
      <c r="W12" s="373">
        <v>1</v>
      </c>
      <c r="X12" s="373"/>
      <c r="Y12" s="373">
        <v>1</v>
      </c>
      <c r="Z12" s="374"/>
      <c r="AA12" s="224"/>
      <c r="AB12" s="225"/>
      <c r="AC12" s="144"/>
      <c r="AD12" s="213"/>
      <c r="AE12" s="214"/>
      <c r="AF12" s="144"/>
      <c r="AG12" s="213"/>
      <c r="AH12" s="214"/>
      <c r="AI12" s="144"/>
      <c r="AJ12" s="213"/>
      <c r="AK12" s="213"/>
      <c r="AL12" s="213"/>
      <c r="AM12" s="213"/>
      <c r="AN12" s="213"/>
      <c r="AO12" s="213"/>
      <c r="AP12" s="214"/>
      <c r="AQ12" s="164"/>
    </row>
    <row r="13" spans="2:43" ht="18" customHeight="1" x14ac:dyDescent="0.45">
      <c r="B13" s="141"/>
      <c r="C13" s="367" t="s">
        <v>100</v>
      </c>
      <c r="D13" s="367"/>
      <c r="E13" s="367"/>
      <c r="F13" s="367"/>
      <c r="G13" s="367"/>
      <c r="H13" s="367"/>
      <c r="I13" s="168"/>
      <c r="J13" s="168"/>
      <c r="K13" s="168"/>
      <c r="L13" s="165"/>
      <c r="M13" s="21" t="s">
        <v>54</v>
      </c>
      <c r="N13" s="168"/>
      <c r="O13" s="168"/>
      <c r="P13" s="168"/>
      <c r="Q13" s="168"/>
      <c r="R13" s="168"/>
      <c r="S13" s="168"/>
      <c r="T13" s="254"/>
      <c r="U13" s="255"/>
      <c r="V13" s="256"/>
      <c r="W13" s="169" t="s">
        <v>6</v>
      </c>
      <c r="X13" s="169"/>
      <c r="Y13" s="169" t="s">
        <v>7</v>
      </c>
      <c r="Z13" s="170"/>
      <c r="AA13" s="163" t="s">
        <v>7</v>
      </c>
      <c r="AB13" s="164"/>
      <c r="AC13" s="140"/>
      <c r="AD13" s="138"/>
      <c r="AE13" s="139"/>
      <c r="AF13" s="140"/>
      <c r="AG13" s="138"/>
      <c r="AH13" s="139"/>
      <c r="AI13" s="140"/>
      <c r="AJ13" s="138"/>
      <c r="AK13" s="138"/>
      <c r="AL13" s="138"/>
      <c r="AM13" s="138"/>
      <c r="AN13" s="138"/>
      <c r="AO13" s="138"/>
      <c r="AP13" s="139"/>
      <c r="AQ13" s="149"/>
    </row>
    <row r="14" spans="2:43" ht="18" customHeight="1" x14ac:dyDescent="0.45">
      <c r="B14" s="141">
        <v>2</v>
      </c>
      <c r="C14" s="363"/>
      <c r="D14" s="363"/>
      <c r="E14" s="363"/>
      <c r="F14" s="363"/>
      <c r="G14" s="363"/>
      <c r="H14" s="363"/>
      <c r="I14" s="365" t="s">
        <v>97</v>
      </c>
      <c r="J14" s="365"/>
      <c r="K14" s="365"/>
      <c r="L14" s="153" t="s">
        <v>52</v>
      </c>
      <c r="M14" s="17" t="s">
        <v>53</v>
      </c>
      <c r="N14" s="365" t="s">
        <v>98</v>
      </c>
      <c r="O14" s="365"/>
      <c r="P14" s="365"/>
      <c r="Q14" s="365"/>
      <c r="R14" s="365"/>
      <c r="S14" s="365"/>
      <c r="T14" s="257">
        <f>IF(AND(C14="",C15=""),"",dantai)</f>
        <v>0</v>
      </c>
      <c r="U14" s="258"/>
      <c r="V14" s="259"/>
      <c r="W14" s="349">
        <v>1</v>
      </c>
      <c r="X14" s="349"/>
      <c r="Y14" s="349">
        <v>1</v>
      </c>
      <c r="Z14" s="350"/>
      <c r="AA14" s="159"/>
      <c r="AB14" s="160"/>
      <c r="AC14" s="140"/>
      <c r="AD14" s="138"/>
      <c r="AE14" s="139"/>
      <c r="AF14" s="140"/>
      <c r="AG14" s="138"/>
      <c r="AH14" s="139"/>
      <c r="AI14" s="140"/>
      <c r="AJ14" s="138"/>
      <c r="AK14" s="138"/>
      <c r="AL14" s="138"/>
      <c r="AM14" s="138"/>
      <c r="AN14" s="138"/>
      <c r="AO14" s="138"/>
      <c r="AP14" s="139"/>
      <c r="AQ14" s="149"/>
    </row>
    <row r="15" spans="2:43" ht="18" customHeight="1" x14ac:dyDescent="0.45">
      <c r="B15" s="141"/>
      <c r="C15" s="366" t="s">
        <v>101</v>
      </c>
      <c r="D15" s="367"/>
      <c r="E15" s="367"/>
      <c r="F15" s="367"/>
      <c r="G15" s="367"/>
      <c r="H15" s="367"/>
      <c r="I15" s="168"/>
      <c r="J15" s="168"/>
      <c r="K15" s="168"/>
      <c r="L15" s="165"/>
      <c r="M15" s="21" t="s">
        <v>54</v>
      </c>
      <c r="N15" s="168"/>
      <c r="O15" s="168"/>
      <c r="P15" s="168"/>
      <c r="Q15" s="168"/>
      <c r="R15" s="168"/>
      <c r="S15" s="168"/>
      <c r="T15" s="254"/>
      <c r="U15" s="255"/>
      <c r="V15" s="256"/>
      <c r="W15" s="169" t="s">
        <v>6</v>
      </c>
      <c r="X15" s="169"/>
      <c r="Y15" s="169" t="s">
        <v>7</v>
      </c>
      <c r="Z15" s="170"/>
      <c r="AA15" s="163" t="s">
        <v>7</v>
      </c>
      <c r="AB15" s="164"/>
      <c r="AC15" s="140"/>
      <c r="AD15" s="138"/>
      <c r="AE15" s="139"/>
      <c r="AF15" s="140"/>
      <c r="AG15" s="138"/>
      <c r="AH15" s="139"/>
      <c r="AI15" s="140"/>
      <c r="AJ15" s="138"/>
      <c r="AK15" s="138"/>
      <c r="AL15" s="138"/>
      <c r="AM15" s="138"/>
      <c r="AN15" s="138"/>
      <c r="AO15" s="138"/>
      <c r="AP15" s="139"/>
      <c r="AQ15" s="149"/>
    </row>
    <row r="16" spans="2:43" ht="18" customHeight="1" x14ac:dyDescent="0.45">
      <c r="B16" s="141">
        <v>3</v>
      </c>
      <c r="C16" s="363"/>
      <c r="D16" s="364"/>
      <c r="E16" s="364"/>
      <c r="F16" s="364"/>
      <c r="G16" s="364"/>
      <c r="H16" s="364"/>
      <c r="I16" s="365" t="s">
        <v>97</v>
      </c>
      <c r="J16" s="365"/>
      <c r="K16" s="365"/>
      <c r="L16" s="153" t="s">
        <v>52</v>
      </c>
      <c r="M16" s="17" t="s">
        <v>53</v>
      </c>
      <c r="N16" s="365" t="s">
        <v>98</v>
      </c>
      <c r="O16" s="365"/>
      <c r="P16" s="365"/>
      <c r="Q16" s="365"/>
      <c r="R16" s="365"/>
      <c r="S16" s="365"/>
      <c r="T16" s="257">
        <f>IF(AND(C16="",C17=""),"",dantai)</f>
        <v>0</v>
      </c>
      <c r="U16" s="258"/>
      <c r="V16" s="259"/>
      <c r="W16" s="349">
        <v>2</v>
      </c>
      <c r="X16" s="349"/>
      <c r="Y16" s="349">
        <v>1</v>
      </c>
      <c r="Z16" s="350"/>
      <c r="AA16" s="159"/>
      <c r="AB16" s="160"/>
      <c r="AC16" s="140"/>
      <c r="AD16" s="138"/>
      <c r="AE16" s="139"/>
      <c r="AF16" s="140"/>
      <c r="AG16" s="138"/>
      <c r="AH16" s="139"/>
      <c r="AI16" s="140"/>
      <c r="AJ16" s="138"/>
      <c r="AK16" s="138"/>
      <c r="AL16" s="138"/>
      <c r="AM16" s="138"/>
      <c r="AN16" s="138"/>
      <c r="AO16" s="138"/>
      <c r="AP16" s="139"/>
      <c r="AQ16" s="149"/>
    </row>
    <row r="17" spans="2:43" ht="18" customHeight="1" x14ac:dyDescent="0.45">
      <c r="B17" s="141"/>
      <c r="C17" s="366" t="s">
        <v>102</v>
      </c>
      <c r="D17" s="367"/>
      <c r="E17" s="367"/>
      <c r="F17" s="367"/>
      <c r="G17" s="367"/>
      <c r="H17" s="367"/>
      <c r="I17" s="368"/>
      <c r="J17" s="369"/>
      <c r="K17" s="370"/>
      <c r="L17" s="165"/>
      <c r="M17" s="21" t="s">
        <v>54</v>
      </c>
      <c r="N17" s="168"/>
      <c r="O17" s="168"/>
      <c r="P17" s="168"/>
      <c r="Q17" s="168"/>
      <c r="R17" s="168"/>
      <c r="S17" s="168"/>
      <c r="T17" s="254"/>
      <c r="U17" s="255"/>
      <c r="V17" s="256"/>
      <c r="W17" s="169" t="s">
        <v>6</v>
      </c>
      <c r="X17" s="169"/>
      <c r="Y17" s="169" t="s">
        <v>7</v>
      </c>
      <c r="Z17" s="170"/>
      <c r="AA17" s="163" t="s">
        <v>7</v>
      </c>
      <c r="AB17" s="164"/>
      <c r="AC17" s="140"/>
      <c r="AD17" s="138"/>
      <c r="AE17" s="139"/>
      <c r="AF17" s="140"/>
      <c r="AG17" s="138"/>
      <c r="AH17" s="139"/>
      <c r="AI17" s="140"/>
      <c r="AJ17" s="138"/>
      <c r="AK17" s="138"/>
      <c r="AL17" s="138"/>
      <c r="AM17" s="138"/>
      <c r="AN17" s="138"/>
      <c r="AO17" s="138"/>
      <c r="AP17" s="139"/>
      <c r="AQ17" s="149"/>
    </row>
    <row r="18" spans="2:43" ht="18" customHeight="1" x14ac:dyDescent="0.45">
      <c r="B18" s="141">
        <v>4</v>
      </c>
      <c r="C18" s="363"/>
      <c r="D18" s="364"/>
      <c r="E18" s="364"/>
      <c r="F18" s="364"/>
      <c r="G18" s="364"/>
      <c r="H18" s="364"/>
      <c r="I18" s="365" t="s">
        <v>97</v>
      </c>
      <c r="J18" s="365"/>
      <c r="K18" s="365"/>
      <c r="L18" s="153" t="s">
        <v>52</v>
      </c>
      <c r="M18" s="17" t="s">
        <v>53</v>
      </c>
      <c r="N18" s="365" t="s">
        <v>98</v>
      </c>
      <c r="O18" s="365"/>
      <c r="P18" s="365"/>
      <c r="Q18" s="365"/>
      <c r="R18" s="365"/>
      <c r="S18" s="365"/>
      <c r="T18" s="257">
        <f>IF(AND(C18="",C19=""),"",dantai)</f>
        <v>0</v>
      </c>
      <c r="U18" s="258"/>
      <c r="V18" s="259"/>
      <c r="W18" s="349">
        <v>1</v>
      </c>
      <c r="X18" s="349"/>
      <c r="Y18" s="349">
        <v>1</v>
      </c>
      <c r="Z18" s="350"/>
      <c r="AA18" s="159"/>
      <c r="AB18" s="160"/>
      <c r="AC18" s="140"/>
      <c r="AD18" s="138"/>
      <c r="AE18" s="139"/>
      <c r="AF18" s="140"/>
      <c r="AG18" s="138"/>
      <c r="AH18" s="139"/>
      <c r="AI18" s="140"/>
      <c r="AJ18" s="138"/>
      <c r="AK18" s="138"/>
      <c r="AL18" s="138"/>
      <c r="AM18" s="138"/>
      <c r="AN18" s="138"/>
      <c r="AO18" s="138"/>
      <c r="AP18" s="139"/>
      <c r="AQ18" s="149"/>
    </row>
    <row r="19" spans="2:43" ht="18" customHeight="1" x14ac:dyDescent="0.45">
      <c r="B19" s="141"/>
      <c r="C19" s="366" t="s">
        <v>103</v>
      </c>
      <c r="D19" s="367"/>
      <c r="E19" s="367"/>
      <c r="F19" s="367"/>
      <c r="G19" s="367"/>
      <c r="H19" s="367"/>
      <c r="I19" s="168"/>
      <c r="J19" s="168"/>
      <c r="K19" s="168"/>
      <c r="L19" s="165"/>
      <c r="M19" s="21" t="s">
        <v>54</v>
      </c>
      <c r="N19" s="168"/>
      <c r="O19" s="168"/>
      <c r="P19" s="168"/>
      <c r="Q19" s="168"/>
      <c r="R19" s="168"/>
      <c r="S19" s="168"/>
      <c r="T19" s="254"/>
      <c r="U19" s="255"/>
      <c r="V19" s="256"/>
      <c r="W19" s="169" t="s">
        <v>6</v>
      </c>
      <c r="X19" s="169"/>
      <c r="Y19" s="169" t="s">
        <v>7</v>
      </c>
      <c r="Z19" s="170"/>
      <c r="AA19" s="163" t="s">
        <v>7</v>
      </c>
      <c r="AB19" s="164"/>
      <c r="AC19" s="140"/>
      <c r="AD19" s="138"/>
      <c r="AE19" s="139"/>
      <c r="AF19" s="140"/>
      <c r="AG19" s="138"/>
      <c r="AH19" s="139"/>
      <c r="AI19" s="140"/>
      <c r="AJ19" s="138"/>
      <c r="AK19" s="138"/>
      <c r="AL19" s="138"/>
      <c r="AM19" s="138"/>
      <c r="AN19" s="138"/>
      <c r="AO19" s="138"/>
      <c r="AP19" s="139"/>
      <c r="AQ19" s="149"/>
    </row>
    <row r="20" spans="2:43" ht="18" customHeight="1" x14ac:dyDescent="0.45">
      <c r="B20" s="357" t="s">
        <v>104</v>
      </c>
      <c r="C20" s="358"/>
      <c r="D20" s="358"/>
      <c r="E20" s="358"/>
      <c r="F20" s="358"/>
      <c r="G20" s="358"/>
      <c r="H20" s="358"/>
      <c r="I20" s="358"/>
      <c r="J20" s="358"/>
      <c r="K20" s="358"/>
      <c r="L20" s="358"/>
      <c r="M20" s="358"/>
      <c r="N20" s="358"/>
      <c r="O20" s="358"/>
      <c r="P20" s="358"/>
      <c r="Q20" s="358"/>
      <c r="R20" s="358"/>
      <c r="S20" s="358"/>
      <c r="T20" s="358"/>
      <c r="U20" s="358"/>
      <c r="V20" s="358"/>
      <c r="W20" s="358"/>
      <c r="X20" s="358"/>
      <c r="Y20" s="358"/>
      <c r="Z20" s="359"/>
      <c r="AA20" s="159"/>
      <c r="AB20" s="160"/>
      <c r="AC20" s="140"/>
      <c r="AD20" s="138"/>
      <c r="AE20" s="139"/>
      <c r="AF20" s="140"/>
      <c r="AG20" s="138"/>
      <c r="AH20" s="139"/>
      <c r="AI20" s="140"/>
      <c r="AJ20" s="138"/>
      <c r="AK20" s="138"/>
      <c r="AL20" s="138"/>
      <c r="AM20" s="138"/>
      <c r="AN20" s="138"/>
      <c r="AO20" s="138"/>
      <c r="AP20" s="139"/>
      <c r="AQ20" s="149"/>
    </row>
    <row r="21" spans="2:43" ht="18" customHeight="1" x14ac:dyDescent="0.45">
      <c r="B21" s="360"/>
      <c r="C21" s="361"/>
      <c r="D21" s="361"/>
      <c r="E21" s="361"/>
      <c r="F21" s="361"/>
      <c r="G21" s="361"/>
      <c r="H21" s="361"/>
      <c r="I21" s="361"/>
      <c r="J21" s="361"/>
      <c r="K21" s="361"/>
      <c r="L21" s="361"/>
      <c r="M21" s="361"/>
      <c r="N21" s="361"/>
      <c r="O21" s="361"/>
      <c r="P21" s="361"/>
      <c r="Q21" s="361"/>
      <c r="R21" s="361"/>
      <c r="S21" s="361"/>
      <c r="T21" s="361"/>
      <c r="U21" s="361"/>
      <c r="V21" s="361"/>
      <c r="W21" s="361"/>
      <c r="X21" s="361"/>
      <c r="Y21" s="361"/>
      <c r="Z21" s="362"/>
      <c r="AA21" s="163" t="s">
        <v>7</v>
      </c>
      <c r="AB21" s="164"/>
      <c r="AC21" s="140"/>
      <c r="AD21" s="138"/>
      <c r="AE21" s="139"/>
      <c r="AF21" s="140"/>
      <c r="AG21" s="138"/>
      <c r="AH21" s="139"/>
      <c r="AI21" s="140"/>
      <c r="AJ21" s="138"/>
      <c r="AK21" s="138"/>
      <c r="AL21" s="138"/>
      <c r="AM21" s="138"/>
      <c r="AN21" s="138"/>
      <c r="AO21" s="138"/>
      <c r="AP21" s="139"/>
      <c r="AQ21" s="149"/>
    </row>
    <row r="22" spans="2:43" ht="18" customHeight="1" x14ac:dyDescent="0.45">
      <c r="B22" s="141">
        <v>6</v>
      </c>
      <c r="C22" s="351"/>
      <c r="D22" s="352"/>
      <c r="E22" s="352"/>
      <c r="F22" s="352"/>
      <c r="G22" s="352"/>
      <c r="H22" s="352"/>
      <c r="I22" s="353"/>
      <c r="J22" s="353"/>
      <c r="K22" s="353"/>
      <c r="L22" s="153" t="s">
        <v>52</v>
      </c>
      <c r="M22" s="17" t="s">
        <v>53</v>
      </c>
      <c r="N22" s="353"/>
      <c r="O22" s="353"/>
      <c r="P22" s="353"/>
      <c r="Q22" s="353"/>
      <c r="R22" s="353"/>
      <c r="S22" s="353"/>
      <c r="T22" s="257"/>
      <c r="U22" s="258"/>
      <c r="V22" s="259"/>
      <c r="W22" s="349"/>
      <c r="X22" s="349"/>
      <c r="Y22" s="349"/>
      <c r="Z22" s="350"/>
      <c r="AA22" s="159"/>
      <c r="AB22" s="160"/>
      <c r="AC22" s="140"/>
      <c r="AD22" s="138"/>
      <c r="AE22" s="139"/>
      <c r="AF22" s="140"/>
      <c r="AG22" s="138"/>
      <c r="AH22" s="139"/>
      <c r="AI22" s="140"/>
      <c r="AJ22" s="138"/>
      <c r="AK22" s="138"/>
      <c r="AL22" s="138"/>
      <c r="AM22" s="138"/>
      <c r="AN22" s="138"/>
      <c r="AO22" s="138"/>
      <c r="AP22" s="139"/>
      <c r="AQ22" s="149"/>
    </row>
    <row r="23" spans="2:43" ht="18" customHeight="1" x14ac:dyDescent="0.45">
      <c r="B23" s="141"/>
      <c r="C23" s="355"/>
      <c r="D23" s="356"/>
      <c r="E23" s="356"/>
      <c r="F23" s="356"/>
      <c r="G23" s="356"/>
      <c r="H23" s="356"/>
      <c r="I23" s="168"/>
      <c r="J23" s="168"/>
      <c r="K23" s="168"/>
      <c r="L23" s="165"/>
      <c r="M23" s="21" t="s">
        <v>54</v>
      </c>
      <c r="N23" s="168"/>
      <c r="O23" s="168"/>
      <c r="P23" s="168"/>
      <c r="Q23" s="168"/>
      <c r="R23" s="168"/>
      <c r="S23" s="168"/>
      <c r="T23" s="254"/>
      <c r="U23" s="255"/>
      <c r="V23" s="256"/>
      <c r="W23" s="169" t="s">
        <v>6</v>
      </c>
      <c r="X23" s="169"/>
      <c r="Y23" s="169" t="s">
        <v>7</v>
      </c>
      <c r="Z23" s="170"/>
      <c r="AA23" s="163" t="s">
        <v>7</v>
      </c>
      <c r="AB23" s="164"/>
      <c r="AC23" s="140"/>
      <c r="AD23" s="138"/>
      <c r="AE23" s="139"/>
      <c r="AF23" s="140"/>
      <c r="AG23" s="138"/>
      <c r="AH23" s="139"/>
      <c r="AI23" s="140"/>
      <c r="AJ23" s="138"/>
      <c r="AK23" s="138"/>
      <c r="AL23" s="138"/>
      <c r="AM23" s="138"/>
      <c r="AN23" s="138"/>
      <c r="AO23" s="138"/>
      <c r="AP23" s="139"/>
      <c r="AQ23" s="149"/>
    </row>
    <row r="24" spans="2:43" ht="18" customHeight="1" x14ac:dyDescent="0.45">
      <c r="B24" s="141">
        <v>7</v>
      </c>
      <c r="C24" s="351"/>
      <c r="D24" s="352"/>
      <c r="E24" s="352"/>
      <c r="F24" s="352"/>
      <c r="G24" s="352"/>
      <c r="H24" s="352"/>
      <c r="I24" s="353"/>
      <c r="J24" s="353"/>
      <c r="K24" s="353"/>
      <c r="L24" s="153" t="s">
        <v>52</v>
      </c>
      <c r="M24" s="17" t="s">
        <v>53</v>
      </c>
      <c r="N24" s="353"/>
      <c r="O24" s="353"/>
      <c r="P24" s="353"/>
      <c r="Q24" s="353"/>
      <c r="R24" s="353"/>
      <c r="S24" s="353"/>
      <c r="T24" s="257"/>
      <c r="U24" s="258"/>
      <c r="V24" s="259"/>
      <c r="W24" s="349"/>
      <c r="X24" s="349"/>
      <c r="Y24" s="349"/>
      <c r="Z24" s="350"/>
      <c r="AA24" s="159"/>
      <c r="AB24" s="160"/>
      <c r="AC24" s="140"/>
      <c r="AD24" s="138"/>
      <c r="AE24" s="139"/>
      <c r="AF24" s="140"/>
      <c r="AG24" s="138"/>
      <c r="AH24" s="139"/>
      <c r="AI24" s="140"/>
      <c r="AJ24" s="138"/>
      <c r="AK24" s="138"/>
      <c r="AL24" s="138"/>
      <c r="AM24" s="138"/>
      <c r="AN24" s="138"/>
      <c r="AO24" s="138"/>
      <c r="AP24" s="139"/>
      <c r="AQ24" s="149"/>
    </row>
    <row r="25" spans="2:43" ht="18" customHeight="1" x14ac:dyDescent="0.45">
      <c r="B25" s="141"/>
      <c r="C25" s="355"/>
      <c r="D25" s="356"/>
      <c r="E25" s="356"/>
      <c r="F25" s="356"/>
      <c r="G25" s="356"/>
      <c r="H25" s="356"/>
      <c r="I25" s="168"/>
      <c r="J25" s="168"/>
      <c r="K25" s="168"/>
      <c r="L25" s="165"/>
      <c r="M25" s="21" t="s">
        <v>54</v>
      </c>
      <c r="N25" s="168"/>
      <c r="O25" s="168"/>
      <c r="P25" s="168"/>
      <c r="Q25" s="168"/>
      <c r="R25" s="168"/>
      <c r="S25" s="168"/>
      <c r="T25" s="254"/>
      <c r="U25" s="255"/>
      <c r="V25" s="256"/>
      <c r="W25" s="169" t="s">
        <v>6</v>
      </c>
      <c r="X25" s="169"/>
      <c r="Y25" s="169" t="s">
        <v>7</v>
      </c>
      <c r="Z25" s="170"/>
      <c r="AA25" s="163" t="s">
        <v>7</v>
      </c>
      <c r="AB25" s="164"/>
      <c r="AC25" s="140"/>
      <c r="AD25" s="138"/>
      <c r="AE25" s="139"/>
      <c r="AF25" s="140"/>
      <c r="AG25" s="138"/>
      <c r="AH25" s="139"/>
      <c r="AI25" s="140"/>
      <c r="AJ25" s="138"/>
      <c r="AK25" s="138"/>
      <c r="AL25" s="138"/>
      <c r="AM25" s="138"/>
      <c r="AN25" s="138"/>
      <c r="AO25" s="138"/>
      <c r="AP25" s="139"/>
      <c r="AQ25" s="149"/>
    </row>
    <row r="26" spans="2:43" ht="18" customHeight="1" x14ac:dyDescent="0.45">
      <c r="B26" s="141">
        <v>8</v>
      </c>
      <c r="C26" s="351"/>
      <c r="D26" s="352"/>
      <c r="E26" s="352"/>
      <c r="F26" s="352"/>
      <c r="G26" s="352"/>
      <c r="H26" s="352"/>
      <c r="I26" s="353"/>
      <c r="J26" s="353"/>
      <c r="K26" s="353"/>
      <c r="L26" s="153" t="s">
        <v>52</v>
      </c>
      <c r="M26" s="17" t="s">
        <v>53</v>
      </c>
      <c r="N26" s="353"/>
      <c r="O26" s="353"/>
      <c r="P26" s="353"/>
      <c r="Q26" s="353"/>
      <c r="R26" s="353"/>
      <c r="S26" s="353"/>
      <c r="T26" s="257"/>
      <c r="U26" s="258"/>
      <c r="V26" s="259"/>
      <c r="W26" s="349"/>
      <c r="X26" s="349"/>
      <c r="Y26" s="349"/>
      <c r="Z26" s="350"/>
      <c r="AA26" s="159"/>
      <c r="AB26" s="160"/>
      <c r="AC26" s="140"/>
      <c r="AD26" s="138"/>
      <c r="AE26" s="139"/>
      <c r="AF26" s="140"/>
      <c r="AG26" s="138"/>
      <c r="AH26" s="139"/>
      <c r="AI26" s="140"/>
      <c r="AJ26" s="138"/>
      <c r="AK26" s="138"/>
      <c r="AL26" s="138"/>
      <c r="AM26" s="138"/>
      <c r="AN26" s="138"/>
      <c r="AO26" s="138"/>
      <c r="AP26" s="139"/>
      <c r="AQ26" s="149"/>
    </row>
    <row r="27" spans="2:43" ht="18" customHeight="1" x14ac:dyDescent="0.45">
      <c r="B27" s="141"/>
      <c r="C27" s="355"/>
      <c r="D27" s="356"/>
      <c r="E27" s="356"/>
      <c r="F27" s="356"/>
      <c r="G27" s="356"/>
      <c r="H27" s="356"/>
      <c r="I27" s="168"/>
      <c r="J27" s="168"/>
      <c r="K27" s="168"/>
      <c r="L27" s="165"/>
      <c r="M27" s="21" t="s">
        <v>54</v>
      </c>
      <c r="N27" s="168"/>
      <c r="O27" s="168"/>
      <c r="P27" s="168"/>
      <c r="Q27" s="168"/>
      <c r="R27" s="168"/>
      <c r="S27" s="168"/>
      <c r="T27" s="254"/>
      <c r="U27" s="255"/>
      <c r="V27" s="256"/>
      <c r="W27" s="169" t="s">
        <v>6</v>
      </c>
      <c r="X27" s="169"/>
      <c r="Y27" s="169" t="s">
        <v>7</v>
      </c>
      <c r="Z27" s="170"/>
      <c r="AA27" s="163" t="s">
        <v>7</v>
      </c>
      <c r="AB27" s="164"/>
      <c r="AC27" s="140"/>
      <c r="AD27" s="138"/>
      <c r="AE27" s="139"/>
      <c r="AF27" s="140"/>
      <c r="AG27" s="138"/>
      <c r="AH27" s="139"/>
      <c r="AI27" s="140"/>
      <c r="AJ27" s="138"/>
      <c r="AK27" s="138"/>
      <c r="AL27" s="138"/>
      <c r="AM27" s="138"/>
      <c r="AN27" s="138"/>
      <c r="AO27" s="138"/>
      <c r="AP27" s="139"/>
      <c r="AQ27" s="149"/>
    </row>
    <row r="28" spans="2:43" ht="18" customHeight="1" x14ac:dyDescent="0.45">
      <c r="B28" s="141">
        <v>9</v>
      </c>
      <c r="C28" s="351"/>
      <c r="D28" s="352"/>
      <c r="E28" s="352"/>
      <c r="F28" s="352"/>
      <c r="G28" s="352"/>
      <c r="H28" s="352"/>
      <c r="I28" s="353"/>
      <c r="J28" s="353"/>
      <c r="K28" s="353"/>
      <c r="L28" s="153" t="s">
        <v>52</v>
      </c>
      <c r="M28" s="17" t="s">
        <v>53</v>
      </c>
      <c r="N28" s="353"/>
      <c r="O28" s="353"/>
      <c r="P28" s="353"/>
      <c r="Q28" s="353"/>
      <c r="R28" s="353"/>
      <c r="S28" s="353"/>
      <c r="T28" s="257"/>
      <c r="U28" s="258"/>
      <c r="V28" s="259"/>
      <c r="W28" s="349"/>
      <c r="X28" s="349"/>
      <c r="Y28" s="349"/>
      <c r="Z28" s="350"/>
      <c r="AA28" s="159"/>
      <c r="AB28" s="160"/>
      <c r="AC28" s="140"/>
      <c r="AD28" s="138"/>
      <c r="AE28" s="139"/>
      <c r="AF28" s="140"/>
      <c r="AG28" s="138"/>
      <c r="AH28" s="139"/>
      <c r="AI28" s="140"/>
      <c r="AJ28" s="138"/>
      <c r="AK28" s="138"/>
      <c r="AL28" s="138"/>
      <c r="AM28" s="138"/>
      <c r="AN28" s="138"/>
      <c r="AO28" s="138"/>
      <c r="AP28" s="139"/>
      <c r="AQ28" s="149"/>
    </row>
    <row r="29" spans="2:43" ht="18" customHeight="1" x14ac:dyDescent="0.45">
      <c r="B29" s="141"/>
      <c r="C29" s="355"/>
      <c r="D29" s="356"/>
      <c r="E29" s="356"/>
      <c r="F29" s="356"/>
      <c r="G29" s="356"/>
      <c r="H29" s="356"/>
      <c r="I29" s="168"/>
      <c r="J29" s="168"/>
      <c r="K29" s="168"/>
      <c r="L29" s="165"/>
      <c r="M29" s="21" t="s">
        <v>54</v>
      </c>
      <c r="N29" s="168"/>
      <c r="O29" s="168"/>
      <c r="P29" s="168"/>
      <c r="Q29" s="168"/>
      <c r="R29" s="168"/>
      <c r="S29" s="168"/>
      <c r="T29" s="254"/>
      <c r="U29" s="255"/>
      <c r="V29" s="256"/>
      <c r="W29" s="169" t="s">
        <v>6</v>
      </c>
      <c r="X29" s="169"/>
      <c r="Y29" s="169" t="s">
        <v>7</v>
      </c>
      <c r="Z29" s="170"/>
      <c r="AA29" s="163" t="s">
        <v>7</v>
      </c>
      <c r="AB29" s="164"/>
      <c r="AC29" s="140"/>
      <c r="AD29" s="138"/>
      <c r="AE29" s="139"/>
      <c r="AF29" s="140"/>
      <c r="AG29" s="138"/>
      <c r="AH29" s="139"/>
      <c r="AI29" s="140"/>
      <c r="AJ29" s="138"/>
      <c r="AK29" s="138"/>
      <c r="AL29" s="138"/>
      <c r="AM29" s="138"/>
      <c r="AN29" s="138"/>
      <c r="AO29" s="138"/>
      <c r="AP29" s="139"/>
      <c r="AQ29" s="149"/>
    </row>
    <row r="30" spans="2:43" ht="18" customHeight="1" x14ac:dyDescent="0.45">
      <c r="B30" s="141">
        <v>10</v>
      </c>
      <c r="C30" s="351"/>
      <c r="D30" s="352"/>
      <c r="E30" s="352"/>
      <c r="F30" s="352"/>
      <c r="G30" s="352"/>
      <c r="H30" s="352"/>
      <c r="I30" s="353"/>
      <c r="J30" s="353"/>
      <c r="K30" s="353"/>
      <c r="L30" s="153" t="s">
        <v>52</v>
      </c>
      <c r="M30" s="17" t="s">
        <v>53</v>
      </c>
      <c r="N30" s="353"/>
      <c r="O30" s="353"/>
      <c r="P30" s="353"/>
      <c r="Q30" s="353"/>
      <c r="R30" s="353"/>
      <c r="S30" s="353"/>
      <c r="T30" s="257"/>
      <c r="U30" s="258"/>
      <c r="V30" s="259"/>
      <c r="W30" s="349"/>
      <c r="X30" s="349"/>
      <c r="Y30" s="349"/>
      <c r="Z30" s="350"/>
      <c r="AA30" s="159"/>
      <c r="AB30" s="160"/>
      <c r="AC30" s="140"/>
      <c r="AD30" s="138"/>
      <c r="AE30" s="139"/>
      <c r="AF30" s="140"/>
      <c r="AG30" s="138"/>
      <c r="AH30" s="139"/>
      <c r="AI30" s="140"/>
      <c r="AJ30" s="138"/>
      <c r="AK30" s="138"/>
      <c r="AL30" s="138"/>
      <c r="AM30" s="138"/>
      <c r="AN30" s="138"/>
      <c r="AO30" s="138"/>
      <c r="AP30" s="139"/>
      <c r="AQ30" s="149"/>
    </row>
    <row r="31" spans="2:43" ht="18" customHeight="1" thickBot="1" x14ac:dyDescent="0.5">
      <c r="B31" s="142"/>
      <c r="C31" s="354"/>
      <c r="D31" s="354"/>
      <c r="E31" s="354"/>
      <c r="F31" s="354"/>
      <c r="G31" s="354"/>
      <c r="H31" s="354"/>
      <c r="I31" s="156"/>
      <c r="J31" s="156"/>
      <c r="K31" s="156"/>
      <c r="L31" s="154"/>
      <c r="M31" s="22" t="s">
        <v>54</v>
      </c>
      <c r="N31" s="156"/>
      <c r="O31" s="156"/>
      <c r="P31" s="156"/>
      <c r="Q31" s="156"/>
      <c r="R31" s="156"/>
      <c r="S31" s="156"/>
      <c r="T31" s="260"/>
      <c r="U31" s="261"/>
      <c r="V31" s="262"/>
      <c r="W31" s="161" t="s">
        <v>6</v>
      </c>
      <c r="X31" s="161"/>
      <c r="Y31" s="161" t="s">
        <v>7</v>
      </c>
      <c r="Z31" s="162"/>
      <c r="AA31" s="163" t="s">
        <v>7</v>
      </c>
      <c r="AB31" s="164"/>
      <c r="AC31" s="140"/>
      <c r="AD31" s="138"/>
      <c r="AE31" s="139"/>
      <c r="AF31" s="140"/>
      <c r="AG31" s="138"/>
      <c r="AH31" s="139"/>
      <c r="AI31" s="140"/>
      <c r="AJ31" s="138"/>
      <c r="AK31" s="138"/>
      <c r="AL31" s="138"/>
      <c r="AM31" s="138"/>
      <c r="AN31" s="138"/>
      <c r="AO31" s="138"/>
      <c r="AP31" s="139"/>
      <c r="AQ31" s="149"/>
    </row>
    <row r="32" spans="2:43" ht="18" customHeight="1" x14ac:dyDescent="0.45">
      <c r="B32" s="136"/>
      <c r="C32" s="137"/>
      <c r="D32" s="137"/>
      <c r="E32" s="137"/>
      <c r="F32" s="137"/>
      <c r="G32" s="137"/>
      <c r="H32" s="137"/>
      <c r="I32" s="137"/>
      <c r="J32" s="137"/>
      <c r="K32" s="137"/>
      <c r="L32" s="228" t="s">
        <v>55</v>
      </c>
      <c r="M32" s="228"/>
      <c r="N32" s="228"/>
      <c r="O32" s="228"/>
      <c r="P32" s="228"/>
      <c r="Q32" s="228"/>
      <c r="R32" s="228"/>
      <c r="S32" s="228"/>
      <c r="T32" s="228"/>
      <c r="U32" s="229"/>
      <c r="V32" s="143" t="s">
        <v>56</v>
      </c>
      <c r="W32" s="143"/>
      <c r="X32" s="143"/>
      <c r="Y32" s="143"/>
      <c r="Z32" s="144"/>
      <c r="AA32" s="138"/>
      <c r="AB32" s="20"/>
      <c r="AC32" s="18"/>
      <c r="AD32" s="19"/>
      <c r="AE32" s="20"/>
      <c r="AF32" s="18"/>
      <c r="AG32" s="19"/>
      <c r="AH32" s="20"/>
      <c r="AI32" s="18">
        <v>9</v>
      </c>
      <c r="AJ32" s="19">
        <v>9</v>
      </c>
      <c r="AK32" s="19">
        <v>9</v>
      </c>
      <c r="AL32" s="19">
        <v>9</v>
      </c>
      <c r="AM32" s="19">
        <v>9</v>
      </c>
      <c r="AN32" s="19">
        <v>9</v>
      </c>
      <c r="AO32" s="19">
        <v>9</v>
      </c>
      <c r="AP32" s="20">
        <v>9</v>
      </c>
      <c r="AQ32" s="23"/>
    </row>
    <row r="33" spans="2:43" ht="18" customHeight="1" thickBot="1" x14ac:dyDescent="0.25">
      <c r="B33" s="137"/>
      <c r="C33" s="137"/>
      <c r="D33" s="137"/>
      <c r="E33" s="137"/>
      <c r="F33" s="137"/>
      <c r="G33" s="137"/>
      <c r="H33" s="137"/>
      <c r="I33" s="137"/>
      <c r="J33" s="137"/>
      <c r="K33" s="137"/>
      <c r="L33" s="145" t="s">
        <v>57</v>
      </c>
      <c r="M33" s="145"/>
      <c r="N33" s="18"/>
      <c r="O33" s="20"/>
      <c r="P33" s="18"/>
      <c r="Q33" s="20"/>
      <c r="R33" s="18"/>
      <c r="S33" s="20"/>
      <c r="T33" s="24"/>
      <c r="U33" s="15"/>
      <c r="V33" s="145" t="s">
        <v>58</v>
      </c>
      <c r="W33" s="145"/>
      <c r="X33" s="145"/>
      <c r="Y33" s="145"/>
      <c r="Z33" s="140"/>
      <c r="AA33" s="138"/>
      <c r="AB33" s="20"/>
      <c r="AC33" s="18"/>
      <c r="AD33" s="19"/>
      <c r="AE33" s="20"/>
      <c r="AF33" s="18"/>
      <c r="AG33" s="19"/>
      <c r="AH33" s="20"/>
      <c r="AI33" s="146" t="s">
        <v>59</v>
      </c>
      <c r="AJ33" s="147"/>
      <c r="AK33" s="147"/>
      <c r="AL33" s="147"/>
      <c r="AM33" s="147"/>
      <c r="AN33" s="147"/>
      <c r="AO33" s="147"/>
      <c r="AP33" s="147"/>
      <c r="AQ33" s="148"/>
    </row>
    <row r="34" spans="2:43" ht="18" customHeight="1" thickBot="1" x14ac:dyDescent="0.5">
      <c r="B34" s="198"/>
      <c r="C34" s="199"/>
      <c r="D34" s="199"/>
      <c r="E34" s="199"/>
      <c r="F34" s="199"/>
      <c r="G34" s="199"/>
      <c r="H34" s="199"/>
      <c r="I34" s="199"/>
      <c r="J34" s="199"/>
      <c r="K34" s="199"/>
      <c r="L34" s="226" t="s">
        <v>60</v>
      </c>
      <c r="M34" s="227"/>
      <c r="N34" s="16" t="s">
        <v>61</v>
      </c>
      <c r="O34" s="190"/>
      <c r="P34" s="191"/>
      <c r="Q34" s="18"/>
      <c r="R34" s="19"/>
      <c r="S34" s="20"/>
      <c r="T34" s="24"/>
      <c r="U34" s="15"/>
      <c r="V34" s="145" t="s">
        <v>62</v>
      </c>
      <c r="W34" s="145"/>
      <c r="X34" s="145"/>
      <c r="Y34" s="145"/>
      <c r="Z34" s="140"/>
      <c r="AA34" s="138"/>
      <c r="AB34" s="20"/>
      <c r="AC34" s="18"/>
      <c r="AD34" s="19"/>
      <c r="AE34" s="20"/>
      <c r="AF34" s="18"/>
      <c r="AG34" s="19"/>
      <c r="AH34" s="25"/>
      <c r="AI34" s="26"/>
      <c r="AJ34" s="27"/>
      <c r="AK34" s="27"/>
      <c r="AL34" s="27"/>
      <c r="AM34" s="27"/>
      <c r="AN34" s="27"/>
      <c r="AO34" s="27"/>
      <c r="AP34" s="27"/>
      <c r="AQ34" s="28"/>
    </row>
  </sheetData>
  <sheetProtection sheet="1" objects="1" scenarios="1" selectLockedCells="1" selectUnlockedCells="1"/>
  <mergeCells count="338">
    <mergeCell ref="B2:C3"/>
    <mergeCell ref="D2:K2"/>
    <mergeCell ref="L2:AQ3"/>
    <mergeCell ref="E3:J3"/>
    <mergeCell ref="B4:C6"/>
    <mergeCell ref="D4:J6"/>
    <mergeCell ref="K4:K6"/>
    <mergeCell ref="L4:T6"/>
    <mergeCell ref="U4:W5"/>
    <mergeCell ref="X4:AA5"/>
    <mergeCell ref="AB4:AB5"/>
    <mergeCell ref="AC4:AG5"/>
    <mergeCell ref="AH4:AH7"/>
    <mergeCell ref="AI4:AQ9"/>
    <mergeCell ref="U6:W7"/>
    <mergeCell ref="X6:AA7"/>
    <mergeCell ref="AB6:AB7"/>
    <mergeCell ref="AC6:AF9"/>
    <mergeCell ref="AG6:AG9"/>
    <mergeCell ref="AB8:AB9"/>
    <mergeCell ref="AH8:AH9"/>
    <mergeCell ref="B7:C9"/>
    <mergeCell ref="D7:J9"/>
    <mergeCell ref="K7:K9"/>
    <mergeCell ref="L7:T9"/>
    <mergeCell ref="U8:W9"/>
    <mergeCell ref="X8:AA9"/>
    <mergeCell ref="AI11:AP11"/>
    <mergeCell ref="B12:B13"/>
    <mergeCell ref="C12:H12"/>
    <mergeCell ref="I12:K12"/>
    <mergeCell ref="L12:L13"/>
    <mergeCell ref="N12:S12"/>
    <mergeCell ref="T12:V13"/>
    <mergeCell ref="W12:X12"/>
    <mergeCell ref="Y12:Z12"/>
    <mergeCell ref="AA12:AB12"/>
    <mergeCell ref="AO12:AO13"/>
    <mergeCell ref="AP12:AP13"/>
    <mergeCell ref="B11:H11"/>
    <mergeCell ref="I11:K11"/>
    <mergeCell ref="L11:M11"/>
    <mergeCell ref="N11:S11"/>
    <mergeCell ref="T11:V11"/>
    <mergeCell ref="W11:X11"/>
    <mergeCell ref="Y11:Z11"/>
    <mergeCell ref="AA11:AB11"/>
    <mergeCell ref="AC11:AH11"/>
    <mergeCell ref="AQ12:AQ13"/>
    <mergeCell ref="C13:H13"/>
    <mergeCell ref="I13:K13"/>
    <mergeCell ref="N13:S13"/>
    <mergeCell ref="W13:X13"/>
    <mergeCell ref="Y13:Z13"/>
    <mergeCell ref="AA13:AB13"/>
    <mergeCell ref="AI12:AI13"/>
    <mergeCell ref="AJ12:AJ13"/>
    <mergeCell ref="AK12:AK13"/>
    <mergeCell ref="AL12:AL13"/>
    <mergeCell ref="AM12:AM13"/>
    <mergeCell ref="AN12:AN13"/>
    <mergeCell ref="AC12:AC13"/>
    <mergeCell ref="AD12:AD13"/>
    <mergeCell ref="AE12:AE13"/>
    <mergeCell ref="AF12:AF13"/>
    <mergeCell ref="AG12:AG13"/>
    <mergeCell ref="AH12:AH13"/>
    <mergeCell ref="B14:B15"/>
    <mergeCell ref="C14:H14"/>
    <mergeCell ref="I14:K14"/>
    <mergeCell ref="L14:L15"/>
    <mergeCell ref="N14:S14"/>
    <mergeCell ref="T14:V15"/>
    <mergeCell ref="C15:H15"/>
    <mergeCell ref="I15:K15"/>
    <mergeCell ref="N15:S15"/>
    <mergeCell ref="W14:X14"/>
    <mergeCell ref="Y14:Z14"/>
    <mergeCell ref="AA14:AB14"/>
    <mergeCell ref="AC14:AC15"/>
    <mergeCell ref="AD14:AD15"/>
    <mergeCell ref="AE14:AE15"/>
    <mergeCell ref="W15:X15"/>
    <mergeCell ref="Y15:Z15"/>
    <mergeCell ref="AA15:AB15"/>
    <mergeCell ref="AL14:AL15"/>
    <mergeCell ref="AM14:AM15"/>
    <mergeCell ref="AN14:AN15"/>
    <mergeCell ref="AO14:AO15"/>
    <mergeCell ref="AP14:AP15"/>
    <mergeCell ref="AQ14:AQ15"/>
    <mergeCell ref="AF14:AF15"/>
    <mergeCell ref="AG14:AG15"/>
    <mergeCell ref="AH14:AH15"/>
    <mergeCell ref="AI14:AI15"/>
    <mergeCell ref="AJ14:AJ15"/>
    <mergeCell ref="AK14:AK15"/>
    <mergeCell ref="B16:B17"/>
    <mergeCell ref="C16:H16"/>
    <mergeCell ref="I16:K16"/>
    <mergeCell ref="L16:L17"/>
    <mergeCell ref="N16:S16"/>
    <mergeCell ref="T16:V17"/>
    <mergeCell ref="C17:H17"/>
    <mergeCell ref="I17:K17"/>
    <mergeCell ref="N17:S17"/>
    <mergeCell ref="C19:H19"/>
    <mergeCell ref="I19:K19"/>
    <mergeCell ref="N19:S19"/>
    <mergeCell ref="AL16:AL17"/>
    <mergeCell ref="AM16:AM17"/>
    <mergeCell ref="AN16:AN17"/>
    <mergeCell ref="AO16:AO17"/>
    <mergeCell ref="AP16:AP17"/>
    <mergeCell ref="AQ16:AQ17"/>
    <mergeCell ref="AF16:AF17"/>
    <mergeCell ref="AG16:AG17"/>
    <mergeCell ref="AH16:AH17"/>
    <mergeCell ref="AI16:AI17"/>
    <mergeCell ref="AJ16:AJ17"/>
    <mergeCell ref="AK16:AK17"/>
    <mergeCell ref="W16:X16"/>
    <mergeCell ref="Y16:Z16"/>
    <mergeCell ref="AA16:AB16"/>
    <mergeCell ref="AC16:AC17"/>
    <mergeCell ref="AD16:AD17"/>
    <mergeCell ref="AE16:AE17"/>
    <mergeCell ref="W17:X17"/>
    <mergeCell ref="Y17:Z17"/>
    <mergeCell ref="AA17:AB17"/>
    <mergeCell ref="AO18:AO19"/>
    <mergeCell ref="AP18:AP19"/>
    <mergeCell ref="AQ18:AQ19"/>
    <mergeCell ref="AF18:AF19"/>
    <mergeCell ref="AG18:AG19"/>
    <mergeCell ref="AH18:AH19"/>
    <mergeCell ref="AI18:AI19"/>
    <mergeCell ref="AJ18:AJ19"/>
    <mergeCell ref="AK18:AK19"/>
    <mergeCell ref="AA20:AB20"/>
    <mergeCell ref="AC20:AC21"/>
    <mergeCell ref="AD20:AD21"/>
    <mergeCell ref="AE20:AE21"/>
    <mergeCell ref="AA21:AB21"/>
    <mergeCell ref="B20:Z21"/>
    <mergeCell ref="AL18:AL19"/>
    <mergeCell ref="AM18:AM19"/>
    <mergeCell ref="AN18:AN19"/>
    <mergeCell ref="W18:X18"/>
    <mergeCell ref="Y18:Z18"/>
    <mergeCell ref="AA18:AB18"/>
    <mergeCell ref="AC18:AC19"/>
    <mergeCell ref="AD18:AD19"/>
    <mergeCell ref="AE18:AE19"/>
    <mergeCell ref="W19:X19"/>
    <mergeCell ref="Y19:Z19"/>
    <mergeCell ref="AA19:AB19"/>
    <mergeCell ref="B18:B19"/>
    <mergeCell ref="C18:H18"/>
    <mergeCell ref="I18:K18"/>
    <mergeCell ref="L18:L19"/>
    <mergeCell ref="N18:S18"/>
    <mergeCell ref="T18:V19"/>
    <mergeCell ref="AL20:AL21"/>
    <mergeCell ref="AM20:AM21"/>
    <mergeCell ref="AN20:AN21"/>
    <mergeCell ref="AO20:AO21"/>
    <mergeCell ref="AP20:AP21"/>
    <mergeCell ref="AQ20:AQ21"/>
    <mergeCell ref="AF20:AF21"/>
    <mergeCell ref="AG20:AG21"/>
    <mergeCell ref="AH20:AH21"/>
    <mergeCell ref="AI20:AI21"/>
    <mergeCell ref="AJ20:AJ21"/>
    <mergeCell ref="AK20:AK21"/>
    <mergeCell ref="B22:B23"/>
    <mergeCell ref="C22:H22"/>
    <mergeCell ref="I22:K22"/>
    <mergeCell ref="L22:L23"/>
    <mergeCell ref="N22:S22"/>
    <mergeCell ref="T22:V23"/>
    <mergeCell ref="C23:H23"/>
    <mergeCell ref="I23:K23"/>
    <mergeCell ref="N23:S23"/>
    <mergeCell ref="W22:X22"/>
    <mergeCell ref="Y22:Z22"/>
    <mergeCell ref="AA22:AB22"/>
    <mergeCell ref="AC22:AC23"/>
    <mergeCell ref="AD22:AD23"/>
    <mergeCell ref="AE22:AE23"/>
    <mergeCell ref="W23:X23"/>
    <mergeCell ref="Y23:Z23"/>
    <mergeCell ref="AA23:AB23"/>
    <mergeCell ref="AL22:AL23"/>
    <mergeCell ref="AM22:AM23"/>
    <mergeCell ref="AN22:AN23"/>
    <mergeCell ref="AO22:AO23"/>
    <mergeCell ref="AP22:AP23"/>
    <mergeCell ref="AQ22:AQ23"/>
    <mergeCell ref="AF22:AF23"/>
    <mergeCell ref="AG22:AG23"/>
    <mergeCell ref="AH22:AH23"/>
    <mergeCell ref="AI22:AI23"/>
    <mergeCell ref="AJ22:AJ23"/>
    <mergeCell ref="AK22:AK23"/>
    <mergeCell ref="B24:B25"/>
    <mergeCell ref="C24:H24"/>
    <mergeCell ref="I24:K24"/>
    <mergeCell ref="L24:L25"/>
    <mergeCell ref="N24:S24"/>
    <mergeCell ref="T24:V25"/>
    <mergeCell ref="C25:H25"/>
    <mergeCell ref="I25:K25"/>
    <mergeCell ref="N25:S25"/>
    <mergeCell ref="W24:X24"/>
    <mergeCell ref="Y24:Z24"/>
    <mergeCell ref="AA24:AB24"/>
    <mergeCell ref="AC24:AC25"/>
    <mergeCell ref="AD24:AD25"/>
    <mergeCell ref="AE24:AE25"/>
    <mergeCell ref="W25:X25"/>
    <mergeCell ref="Y25:Z25"/>
    <mergeCell ref="AA25:AB25"/>
    <mergeCell ref="AL24:AL25"/>
    <mergeCell ref="AM24:AM25"/>
    <mergeCell ref="AN24:AN25"/>
    <mergeCell ref="AO24:AO25"/>
    <mergeCell ref="AP24:AP25"/>
    <mergeCell ref="AQ24:AQ25"/>
    <mergeCell ref="AF24:AF25"/>
    <mergeCell ref="AG24:AG25"/>
    <mergeCell ref="AH24:AH25"/>
    <mergeCell ref="AI24:AI25"/>
    <mergeCell ref="AJ24:AJ25"/>
    <mergeCell ref="AK24:AK25"/>
    <mergeCell ref="B26:B27"/>
    <mergeCell ref="C26:H26"/>
    <mergeCell ref="I26:K26"/>
    <mergeCell ref="L26:L27"/>
    <mergeCell ref="N26:S26"/>
    <mergeCell ref="T26:V27"/>
    <mergeCell ref="C27:H27"/>
    <mergeCell ref="I27:K27"/>
    <mergeCell ref="N27:S27"/>
    <mergeCell ref="W26:X26"/>
    <mergeCell ref="Y26:Z26"/>
    <mergeCell ref="AA26:AB26"/>
    <mergeCell ref="AC26:AC27"/>
    <mergeCell ref="AD26:AD27"/>
    <mergeCell ref="AE26:AE27"/>
    <mergeCell ref="W27:X27"/>
    <mergeCell ref="Y27:Z27"/>
    <mergeCell ref="AA27:AB27"/>
    <mergeCell ref="AL26:AL27"/>
    <mergeCell ref="AM26:AM27"/>
    <mergeCell ref="AN26:AN27"/>
    <mergeCell ref="AO26:AO27"/>
    <mergeCell ref="AP26:AP27"/>
    <mergeCell ref="AQ26:AQ27"/>
    <mergeCell ref="AF26:AF27"/>
    <mergeCell ref="AG26:AG27"/>
    <mergeCell ref="AH26:AH27"/>
    <mergeCell ref="AI26:AI27"/>
    <mergeCell ref="AJ26:AJ27"/>
    <mergeCell ref="AK26:AK27"/>
    <mergeCell ref="B28:B29"/>
    <mergeCell ref="C28:H28"/>
    <mergeCell ref="I28:K28"/>
    <mergeCell ref="L28:L29"/>
    <mergeCell ref="N28:S28"/>
    <mergeCell ref="T28:V29"/>
    <mergeCell ref="C29:H29"/>
    <mergeCell ref="I29:K29"/>
    <mergeCell ref="N29:S29"/>
    <mergeCell ref="W28:X28"/>
    <mergeCell ref="Y28:Z28"/>
    <mergeCell ref="AA28:AB28"/>
    <mergeCell ref="AC28:AC29"/>
    <mergeCell ref="AD28:AD29"/>
    <mergeCell ref="AE28:AE29"/>
    <mergeCell ref="W29:X29"/>
    <mergeCell ref="Y29:Z29"/>
    <mergeCell ref="AA29:AB29"/>
    <mergeCell ref="AL28:AL29"/>
    <mergeCell ref="AM28:AM29"/>
    <mergeCell ref="AN28:AN29"/>
    <mergeCell ref="AO28:AO29"/>
    <mergeCell ref="AP28:AP29"/>
    <mergeCell ref="AQ28:AQ29"/>
    <mergeCell ref="AF28:AF29"/>
    <mergeCell ref="AG28:AG29"/>
    <mergeCell ref="AH28:AH29"/>
    <mergeCell ref="AI28:AI29"/>
    <mergeCell ref="AJ28:AJ29"/>
    <mergeCell ref="AK28:AK29"/>
    <mergeCell ref="B30:B31"/>
    <mergeCell ref="C30:H30"/>
    <mergeCell ref="I30:K30"/>
    <mergeCell ref="L30:L31"/>
    <mergeCell ref="N30:S30"/>
    <mergeCell ref="T30:V31"/>
    <mergeCell ref="C31:H31"/>
    <mergeCell ref="I31:K31"/>
    <mergeCell ref="N31:S31"/>
    <mergeCell ref="W30:X30"/>
    <mergeCell ref="Y30:Z30"/>
    <mergeCell ref="AA30:AB30"/>
    <mergeCell ref="AC30:AC31"/>
    <mergeCell ref="AD30:AD31"/>
    <mergeCell ref="AE30:AE31"/>
    <mergeCell ref="W31:X31"/>
    <mergeCell ref="Y31:Z31"/>
    <mergeCell ref="AA31:AB31"/>
    <mergeCell ref="AL30:AL31"/>
    <mergeCell ref="AM30:AM31"/>
    <mergeCell ref="AN30:AN31"/>
    <mergeCell ref="AO30:AO31"/>
    <mergeCell ref="AP30:AP31"/>
    <mergeCell ref="AQ30:AQ31"/>
    <mergeCell ref="AF30:AF31"/>
    <mergeCell ref="AG30:AG31"/>
    <mergeCell ref="AH30:AH31"/>
    <mergeCell ref="AI30:AI31"/>
    <mergeCell ref="AJ30:AJ31"/>
    <mergeCell ref="AK30:AK31"/>
    <mergeCell ref="AI33:AQ33"/>
    <mergeCell ref="B34:K34"/>
    <mergeCell ref="L34:M34"/>
    <mergeCell ref="O34:P34"/>
    <mergeCell ref="V34:Y34"/>
    <mergeCell ref="Z34:AA34"/>
    <mergeCell ref="B32:K33"/>
    <mergeCell ref="L32:U32"/>
    <mergeCell ref="V32:Y32"/>
    <mergeCell ref="Z32:AA32"/>
    <mergeCell ref="L33:M33"/>
    <mergeCell ref="V33:Y33"/>
    <mergeCell ref="Z33:AA33"/>
  </mergeCells>
  <phoneticPr fontId="1"/>
  <printOptions horizontalCentered="1" verticalCentered="1"/>
  <pageMargins left="0.39370078740157483" right="0.39370078740157483" top="0.39370078740157483" bottom="0.39370078740157483" header="0.31496062992125984" footer="0.31496062992125984"/>
  <pageSetup paperSize="9" orientation="landscape" blackAndWhite="1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/>
    <pageSetUpPr fitToPage="1"/>
  </sheetPr>
  <dimension ref="B1:H11"/>
  <sheetViews>
    <sheetView showGridLines="0" showRowColHeaders="0" zoomScaleNormal="100" workbookViewId="0">
      <selection activeCell="C5" sqref="C5"/>
    </sheetView>
  </sheetViews>
  <sheetFormatPr defaultColWidth="9" defaultRowHeight="30" customHeight="1" x14ac:dyDescent="0.45"/>
  <cols>
    <col min="1" max="1" width="3.59765625" style="33" customWidth="1"/>
    <col min="2" max="2" width="15.59765625" style="33" customWidth="1"/>
    <col min="3" max="3" width="32.19921875" style="33" bestFit="1" customWidth="1"/>
    <col min="4" max="4" width="3.69921875" style="33" customWidth="1"/>
    <col min="5" max="5" width="20.59765625" style="1" customWidth="1"/>
    <col min="6" max="6" width="24.59765625" style="33" customWidth="1"/>
    <col min="7" max="7" width="30.59765625" style="33" customWidth="1"/>
    <col min="8" max="8" width="10.59765625" style="33" customWidth="1"/>
    <col min="9" max="16384" width="9" style="33"/>
  </cols>
  <sheetData>
    <row r="1" spans="2:8" ht="21" customHeight="1" thickBot="1" x14ac:dyDescent="0.5"/>
    <row r="2" spans="2:8" ht="30" customHeight="1" thickBot="1" x14ac:dyDescent="0.5">
      <c r="B2" s="387" t="s">
        <v>79</v>
      </c>
      <c r="C2" s="388"/>
      <c r="E2" s="389" t="s">
        <v>71</v>
      </c>
      <c r="F2" s="390"/>
      <c r="G2" s="390"/>
      <c r="H2" s="391"/>
    </row>
    <row r="3" spans="2:8" ht="30" customHeight="1" thickBot="1" x14ac:dyDescent="0.5">
      <c r="B3" s="39" t="s">
        <v>72</v>
      </c>
      <c r="C3" s="90" t="s">
        <v>118</v>
      </c>
      <c r="E3" s="52" t="s">
        <v>69</v>
      </c>
      <c r="F3" s="50" t="s">
        <v>42</v>
      </c>
      <c r="G3" s="34" t="s">
        <v>70</v>
      </c>
      <c r="H3" s="35" t="s">
        <v>81</v>
      </c>
    </row>
    <row r="4" spans="2:8" ht="30" customHeight="1" x14ac:dyDescent="0.45">
      <c r="B4" s="38" t="s">
        <v>78</v>
      </c>
      <c r="C4" s="46" t="s">
        <v>119</v>
      </c>
      <c r="E4" s="53" t="s">
        <v>0</v>
      </c>
      <c r="F4" s="51" t="s">
        <v>121</v>
      </c>
      <c r="G4" s="42" t="s">
        <v>106</v>
      </c>
      <c r="H4" s="43">
        <v>1840</v>
      </c>
    </row>
    <row r="5" spans="2:8" ht="30" customHeight="1" x14ac:dyDescent="0.45">
      <c r="B5" s="88" t="s">
        <v>105</v>
      </c>
      <c r="C5" s="89" t="s">
        <v>120</v>
      </c>
      <c r="E5" s="54" t="s">
        <v>83</v>
      </c>
      <c r="F5" s="51" t="s">
        <v>122</v>
      </c>
      <c r="G5" s="40" t="s">
        <v>106</v>
      </c>
      <c r="H5" s="44">
        <v>1840</v>
      </c>
    </row>
    <row r="6" spans="2:8" ht="30" customHeight="1" x14ac:dyDescent="0.45">
      <c r="B6" s="38" t="s">
        <v>80</v>
      </c>
      <c r="C6" s="46">
        <v>400</v>
      </c>
      <c r="E6" s="54" t="s">
        <v>84</v>
      </c>
      <c r="F6" s="51" t="s">
        <v>121</v>
      </c>
      <c r="G6" s="40" t="s">
        <v>106</v>
      </c>
      <c r="H6" s="44">
        <v>1840</v>
      </c>
    </row>
    <row r="7" spans="2:8" ht="30" customHeight="1" thickBot="1" x14ac:dyDescent="0.5">
      <c r="B7" s="56" t="s">
        <v>38</v>
      </c>
      <c r="C7" s="57">
        <v>0</v>
      </c>
      <c r="E7" s="54" t="s">
        <v>1</v>
      </c>
      <c r="F7" s="51" t="s">
        <v>121</v>
      </c>
      <c r="G7" s="40" t="s">
        <v>106</v>
      </c>
      <c r="H7" s="44">
        <v>1840</v>
      </c>
    </row>
    <row r="8" spans="2:8" ht="30" customHeight="1" thickBot="1" x14ac:dyDescent="0.5">
      <c r="E8" s="55" t="s">
        <v>2</v>
      </c>
      <c r="F8" s="51" t="s">
        <v>121</v>
      </c>
      <c r="G8" s="41" t="s">
        <v>106</v>
      </c>
      <c r="H8" s="45">
        <v>1840</v>
      </c>
    </row>
    <row r="10" spans="2:8" ht="30" customHeight="1" x14ac:dyDescent="0.45">
      <c r="E10" s="33"/>
    </row>
    <row r="11" spans="2:8" ht="30" customHeight="1" x14ac:dyDescent="0.45">
      <c r="E11" s="33"/>
    </row>
  </sheetData>
  <sheetProtection selectLockedCells="1" selectUnlockedCells="1"/>
  <mergeCells count="2">
    <mergeCell ref="B2:C2"/>
    <mergeCell ref="E2:H2"/>
  </mergeCells>
  <phoneticPr fontId="1"/>
  <pageMargins left="0.7" right="0.7" top="0.75" bottom="0.75" header="0.3" footer="0.3"/>
  <pageSetup paperSize="9" scale="5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32</vt:i4>
      </vt:variant>
    </vt:vector>
  </HeadingPairs>
  <TitlesOfParts>
    <vt:vector size="41" baseType="lpstr">
      <vt:lpstr>初期入力</vt:lpstr>
      <vt:lpstr>①申込</vt:lpstr>
      <vt:lpstr>②演奏</vt:lpstr>
      <vt:lpstr>③配置１</vt:lpstr>
      <vt:lpstr>③配置２</vt:lpstr>
      <vt:lpstr>③配置３</vt:lpstr>
      <vt:lpstr>③配置4</vt:lpstr>
      <vt:lpstr>②の例</vt:lpstr>
      <vt:lpstr>事務局設定</vt:lpstr>
      <vt:lpstr>bumon</vt:lpstr>
      <vt:lpstr>daihyou</vt:lpstr>
      <vt:lpstr>dantai</vt:lpstr>
      <vt:lpstr>dantaiTell</vt:lpstr>
      <vt:lpstr>gyouji</vt:lpstr>
      <vt:lpstr>hensei1</vt:lpstr>
      <vt:lpstr>hensei2</vt:lpstr>
      <vt:lpstr>hensei3</vt:lpstr>
      <vt:lpstr>hensei4</vt:lpstr>
      <vt:lpstr>junban1</vt:lpstr>
      <vt:lpstr>junban2</vt:lpstr>
      <vt:lpstr>junban3</vt:lpstr>
      <vt:lpstr>junban4</vt:lpstr>
      <vt:lpstr>jyunban4</vt:lpstr>
      <vt:lpstr>kaisaijouhou</vt:lpstr>
      <vt:lpstr>kaityou</vt:lpstr>
      <vt:lpstr>komon</vt:lpstr>
      <vt:lpstr>komonMail</vt:lpstr>
      <vt:lpstr>komonTell</vt:lpstr>
      <vt:lpstr>nyuujouryou</vt:lpstr>
      <vt:lpstr>①申込!Print_Area</vt:lpstr>
      <vt:lpstr>②の例!Print_Area</vt:lpstr>
      <vt:lpstr>②演奏!Print_Area</vt:lpstr>
      <vt:lpstr>③配置１!Print_Area</vt:lpstr>
      <vt:lpstr>③配置２!Print_Area</vt:lpstr>
      <vt:lpstr>③配置３!Print_Area</vt:lpstr>
      <vt:lpstr>③配置4!Print_Area</vt:lpstr>
      <vt:lpstr>事務局設定!Print_Area</vt:lpstr>
      <vt:lpstr>初期入力!Print_Area</vt:lpstr>
      <vt:lpstr>sibu</vt:lpstr>
      <vt:lpstr>syoyoujikan</vt:lpstr>
      <vt:lpstr>teisyutubi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鈴木謙太朗</dc:creator>
  <cp:lastModifiedBy>髙萩 崇司</cp:lastModifiedBy>
  <cp:lastPrinted>2025-11-04T01:36:40Z</cp:lastPrinted>
  <dcterms:created xsi:type="dcterms:W3CDTF">2023-05-14T12:51:55Z</dcterms:created>
  <dcterms:modified xsi:type="dcterms:W3CDTF">2025-11-05T10:22:16Z</dcterms:modified>
</cp:coreProperties>
</file>